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0\Izsolu un pardosanas nams\SKY_GARDEN\Asari_57\Cenas\"/>
    </mc:Choice>
  </mc:AlternateContent>
  <bookViews>
    <workbookView xWindow="0" yWindow="0" windowWidth="19200" windowHeight="11535"/>
  </bookViews>
  <sheets>
    <sheet name="LV" sheetId="1" r:id="rId1"/>
    <sheet name="RU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4" i="3" l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72" i="3"/>
  <c r="A73" i="3" s="1"/>
  <c r="A71" i="3"/>
  <c r="O68" i="3"/>
  <c r="M64" i="3"/>
  <c r="I64" i="3"/>
  <c r="N64" i="3" s="1"/>
  <c r="M63" i="3"/>
  <c r="I63" i="3"/>
  <c r="N63" i="3" s="1"/>
  <c r="M62" i="3"/>
  <c r="I62" i="3"/>
  <c r="N62" i="3" s="1"/>
  <c r="M61" i="3"/>
  <c r="I61" i="3"/>
  <c r="N61" i="3" s="1"/>
  <c r="M60" i="3"/>
  <c r="I60" i="3"/>
  <c r="N60" i="3" s="1"/>
  <c r="M59" i="3"/>
  <c r="I59" i="3"/>
  <c r="N59" i="3" s="1"/>
  <c r="M58" i="3"/>
  <c r="I58" i="3"/>
  <c r="N58" i="3" s="1"/>
  <c r="O56" i="3"/>
  <c r="M56" i="3"/>
  <c r="N56" i="3" s="1"/>
  <c r="O58" i="3" s="1"/>
  <c r="N55" i="3"/>
  <c r="O57" i="3" s="1"/>
  <c r="M55" i="3"/>
  <c r="O54" i="3"/>
  <c r="M54" i="3"/>
  <c r="N54" i="3" s="1"/>
  <c r="N53" i="3"/>
  <c r="O55" i="3" s="1"/>
  <c r="M53" i="3"/>
  <c r="O52" i="3"/>
  <c r="M52" i="3"/>
  <c r="N52" i="3" s="1"/>
  <c r="M51" i="3"/>
  <c r="N51" i="3" s="1"/>
  <c r="O53" i="3" s="1"/>
  <c r="N50" i="3"/>
  <c r="M50" i="3"/>
  <c r="N48" i="3"/>
  <c r="O50" i="3" s="1"/>
  <c r="M48" i="3"/>
  <c r="O47" i="3"/>
  <c r="M47" i="3"/>
  <c r="N47" i="3" s="1"/>
  <c r="O49" i="3" s="1"/>
  <c r="N46" i="3"/>
  <c r="O48" i="3" s="1"/>
  <c r="M46" i="3"/>
  <c r="M45" i="3"/>
  <c r="N45" i="3" s="1"/>
  <c r="N44" i="3"/>
  <c r="O46" i="3" s="1"/>
  <c r="M44" i="3"/>
  <c r="N43" i="3"/>
  <c r="O45" i="3" s="1"/>
  <c r="M43" i="3"/>
  <c r="M42" i="3"/>
  <c r="N42" i="3" s="1"/>
  <c r="O44" i="3" s="1"/>
  <c r="O40" i="3"/>
  <c r="N40" i="3"/>
  <c r="M40" i="3"/>
  <c r="O42" i="3" s="1"/>
  <c r="N39" i="3"/>
  <c r="O41" i="3" s="1"/>
  <c r="M39" i="3"/>
  <c r="N38" i="3"/>
  <c r="M38" i="3"/>
  <c r="N37" i="3"/>
  <c r="O39" i="3" s="1"/>
  <c r="M37" i="3"/>
  <c r="O36" i="3"/>
  <c r="N36" i="3"/>
  <c r="M36" i="3"/>
  <c r="O38" i="3" s="1"/>
  <c r="N35" i="3"/>
  <c r="M35" i="3"/>
  <c r="N34" i="3"/>
  <c r="M34" i="3"/>
  <c r="N32" i="3"/>
  <c r="O34" i="3" s="1"/>
  <c r="M32" i="3"/>
  <c r="O31" i="3"/>
  <c r="N31" i="3"/>
  <c r="M31" i="3"/>
  <c r="O33" i="3" s="1"/>
  <c r="N30" i="3"/>
  <c r="M30" i="3"/>
  <c r="N29" i="3"/>
  <c r="M29" i="3"/>
  <c r="N27" i="3"/>
  <c r="O29" i="3" s="1"/>
  <c r="M27" i="3"/>
  <c r="O26" i="3"/>
  <c r="M26" i="3"/>
  <c r="N26" i="3" s="1"/>
  <c r="O28" i="3" s="1"/>
  <c r="N25" i="3"/>
  <c r="O27" i="3" s="1"/>
  <c r="M25" i="3"/>
  <c r="O24" i="3"/>
  <c r="M24" i="3"/>
  <c r="N24" i="3" s="1"/>
  <c r="M23" i="3"/>
  <c r="N23" i="3" s="1"/>
  <c r="O25" i="3" s="1"/>
  <c r="N22" i="3"/>
  <c r="M22" i="3"/>
  <c r="N20" i="3"/>
  <c r="O22" i="3" s="1"/>
  <c r="M20" i="3"/>
  <c r="O19" i="3"/>
  <c r="M19" i="3"/>
  <c r="N19" i="3" s="1"/>
  <c r="O21" i="3" s="1"/>
  <c r="N18" i="3"/>
  <c r="O20" i="3" s="1"/>
  <c r="M18" i="3"/>
  <c r="O17" i="3"/>
  <c r="M17" i="3"/>
  <c r="N17" i="3" s="1"/>
  <c r="M16" i="3"/>
  <c r="N16" i="3" s="1"/>
  <c r="O18" i="3" s="1"/>
  <c r="M15" i="3"/>
  <c r="N15" i="3" s="1"/>
  <c r="O32" i="3" l="1"/>
  <c r="O37" i="3"/>
  <c r="M15" i="1" l="1"/>
  <c r="A71" i="1" l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O68" i="1"/>
  <c r="M64" i="1"/>
  <c r="I64" i="1"/>
  <c r="N64" i="1" s="1"/>
  <c r="N63" i="1"/>
  <c r="M63" i="1"/>
  <c r="I63" i="1"/>
  <c r="N62" i="1"/>
  <c r="M62" i="1"/>
  <c r="I62" i="1"/>
  <c r="M61" i="1"/>
  <c r="I61" i="1"/>
  <c r="N61" i="1" s="1"/>
  <c r="M60" i="1"/>
  <c r="I60" i="1"/>
  <c r="N60" i="1" s="1"/>
  <c r="M59" i="1"/>
  <c r="I59" i="1"/>
  <c r="N59" i="1" s="1"/>
  <c r="M58" i="1"/>
  <c r="I58" i="1"/>
  <c r="N58" i="1" s="1"/>
  <c r="M56" i="1"/>
  <c r="N56" i="1" s="1"/>
  <c r="O58" i="1" s="1"/>
  <c r="M55" i="1"/>
  <c r="N55" i="1" s="1"/>
  <c r="O57" i="1" s="1"/>
  <c r="M54" i="1"/>
  <c r="N54" i="1" s="1"/>
  <c r="O56" i="1" s="1"/>
  <c r="M53" i="1"/>
  <c r="N53" i="1" s="1"/>
  <c r="O55" i="1" s="1"/>
  <c r="M52" i="1"/>
  <c r="N52" i="1" s="1"/>
  <c r="O54" i="1" s="1"/>
  <c r="M51" i="1"/>
  <c r="N51" i="1" s="1"/>
  <c r="O53" i="1" s="1"/>
  <c r="M50" i="1"/>
  <c r="N50" i="1" s="1"/>
  <c r="O52" i="1" s="1"/>
  <c r="M48" i="1"/>
  <c r="N48" i="1" s="1"/>
  <c r="O50" i="1" s="1"/>
  <c r="N47" i="1"/>
  <c r="O49" i="1" s="1"/>
  <c r="M47" i="1"/>
  <c r="M46" i="1"/>
  <c r="N46" i="1" s="1"/>
  <c r="O48" i="1" s="1"/>
  <c r="M45" i="1"/>
  <c r="N45" i="1" s="1"/>
  <c r="O47" i="1" s="1"/>
  <c r="M44" i="1"/>
  <c r="N44" i="1" s="1"/>
  <c r="O46" i="1" s="1"/>
  <c r="M43" i="1"/>
  <c r="N43" i="1" s="1"/>
  <c r="O45" i="1" s="1"/>
  <c r="M42" i="1"/>
  <c r="N42" i="1" s="1"/>
  <c r="O44" i="1" s="1"/>
  <c r="N40" i="1"/>
  <c r="M40" i="1"/>
  <c r="N39" i="1"/>
  <c r="M39" i="1"/>
  <c r="N38" i="1"/>
  <c r="M38" i="1"/>
  <c r="N37" i="1"/>
  <c r="M37" i="1"/>
  <c r="N36" i="1"/>
  <c r="O38" i="1" s="1"/>
  <c r="M36" i="1"/>
  <c r="N35" i="1"/>
  <c r="M35" i="1"/>
  <c r="N34" i="1"/>
  <c r="M34" i="1"/>
  <c r="N32" i="1"/>
  <c r="M32" i="1"/>
  <c r="N31" i="1"/>
  <c r="M31" i="1"/>
  <c r="M30" i="1"/>
  <c r="N30" i="1"/>
  <c r="O32" i="1" s="1"/>
  <c r="M29" i="1"/>
  <c r="N29" i="1"/>
  <c r="M27" i="1"/>
  <c r="N27" i="1" s="1"/>
  <c r="O29" i="1" s="1"/>
  <c r="M26" i="1"/>
  <c r="N26" i="1" s="1"/>
  <c r="O28" i="1" s="1"/>
  <c r="M25" i="1"/>
  <c r="N25" i="1" s="1"/>
  <c r="O27" i="1" s="1"/>
  <c r="M24" i="1"/>
  <c r="N24" i="1" s="1"/>
  <c r="O26" i="1" s="1"/>
  <c r="M23" i="1"/>
  <c r="N23" i="1" s="1"/>
  <c r="O25" i="1" s="1"/>
  <c r="M22" i="1"/>
  <c r="N22" i="1" s="1"/>
  <c r="O24" i="1" s="1"/>
  <c r="M20" i="1"/>
  <c r="N20" i="1" s="1"/>
  <c r="O22" i="1" s="1"/>
  <c r="M19" i="1"/>
  <c r="N19" i="1" s="1"/>
  <c r="O21" i="1" s="1"/>
  <c r="M18" i="1"/>
  <c r="N18" i="1" s="1"/>
  <c r="O20" i="1" s="1"/>
  <c r="M17" i="1"/>
  <c r="N17" i="1" s="1"/>
  <c r="O19" i="1" s="1"/>
  <c r="M16" i="1"/>
  <c r="N16" i="1" s="1"/>
  <c r="O18" i="1" s="1"/>
  <c r="N15" i="1"/>
  <c r="O17" i="1" s="1"/>
  <c r="O37" i="1" l="1"/>
  <c r="O36" i="1"/>
  <c r="O40" i="1"/>
  <c r="O39" i="1"/>
  <c r="O41" i="1"/>
  <c r="O42" i="1"/>
  <c r="O31" i="1"/>
  <c r="O34" i="1"/>
  <c r="O33" i="1"/>
</calcChain>
</file>

<file path=xl/sharedStrings.xml><?xml version="1.0" encoding="utf-8"?>
<sst xmlns="http://schemas.openxmlformats.org/spreadsheetml/2006/main" count="56" uniqueCount="41">
  <si>
    <t>Cenas un platības Jūrmala, Asaru prospekts 57</t>
  </si>
  <si>
    <t>Stāvs</t>
  </si>
  <si>
    <t>Dzīvoklis</t>
  </si>
  <si>
    <t>Istabas</t>
  </si>
  <si>
    <r>
      <t>Balkons, terase m</t>
    </r>
    <r>
      <rPr>
        <b/>
        <vertAlign val="superscript"/>
        <sz val="9"/>
        <rFont val="Arial"/>
        <family val="2"/>
      </rPr>
      <t>2</t>
    </r>
  </si>
  <si>
    <r>
      <t>Balkons, terase EUR/m</t>
    </r>
    <r>
      <rPr>
        <b/>
        <vertAlign val="superscript"/>
        <sz val="9"/>
        <rFont val="Arial"/>
        <family val="2"/>
      </rPr>
      <t>2</t>
    </r>
  </si>
  <si>
    <r>
      <t>Zeme, m</t>
    </r>
    <r>
      <rPr>
        <b/>
        <vertAlign val="superscript"/>
        <sz val="9"/>
        <rFont val="Arial"/>
        <family val="2"/>
      </rPr>
      <t>2</t>
    </r>
  </si>
  <si>
    <r>
      <t>Zeme, EUR/m</t>
    </r>
    <r>
      <rPr>
        <b/>
        <vertAlign val="superscript"/>
        <sz val="9"/>
        <rFont val="Arial"/>
        <family val="2"/>
      </rPr>
      <t>2</t>
    </r>
  </si>
  <si>
    <r>
      <t>Jumta terase, m</t>
    </r>
    <r>
      <rPr>
        <b/>
        <vertAlign val="superscript"/>
        <sz val="9"/>
        <rFont val="Arial"/>
        <family val="2"/>
      </rPr>
      <t>2</t>
    </r>
  </si>
  <si>
    <r>
      <t>Jumta terase, EUR/m</t>
    </r>
    <r>
      <rPr>
        <b/>
        <vertAlign val="superscript"/>
        <sz val="9"/>
        <rFont val="Arial"/>
        <family val="2"/>
      </rPr>
      <t>2</t>
    </r>
  </si>
  <si>
    <r>
      <t>Atpūtas zona, m</t>
    </r>
    <r>
      <rPr>
        <b/>
        <vertAlign val="superscript"/>
        <sz val="9"/>
        <rFont val="Arial"/>
        <family val="2"/>
      </rPr>
      <t>2</t>
    </r>
  </si>
  <si>
    <r>
      <t>Dzīvoklis, m</t>
    </r>
    <r>
      <rPr>
        <b/>
        <vertAlign val="superscript"/>
        <sz val="9"/>
        <rFont val="Arial"/>
        <family val="2"/>
      </rPr>
      <t>2</t>
    </r>
  </si>
  <si>
    <r>
      <t>Dzīvoklis, EUR/m</t>
    </r>
    <r>
      <rPr>
        <b/>
        <vertAlign val="superscript"/>
        <sz val="9"/>
        <rFont val="Arial"/>
        <family val="2"/>
      </rPr>
      <t>2</t>
    </r>
  </si>
  <si>
    <r>
      <t>Kopējā platība, m</t>
    </r>
    <r>
      <rPr>
        <b/>
        <vertAlign val="superscript"/>
        <sz val="9"/>
        <rFont val="Arial"/>
        <family val="2"/>
      </rPr>
      <t>2</t>
    </r>
  </si>
  <si>
    <t>Cena, EUR</t>
  </si>
  <si>
    <r>
      <t>EUR/m</t>
    </r>
    <r>
      <rPr>
        <b/>
        <vertAlign val="superscript"/>
        <sz val="9"/>
        <rFont val="Arial"/>
        <family val="2"/>
      </rPr>
      <t>2</t>
    </r>
  </si>
  <si>
    <t xml:space="preserve">A māja </t>
  </si>
  <si>
    <t xml:space="preserve">B māja </t>
  </si>
  <si>
    <t>Auto
stāvvieta</t>
  </si>
  <si>
    <t>Pārdošanas gaita</t>
  </si>
  <si>
    <t>Цены и площадь квартир на проспекте Асару 57, Юрмала</t>
  </si>
  <si>
    <t>Этаж</t>
  </si>
  <si>
    <t>Квартира</t>
  </si>
  <si>
    <t>Комнаты</t>
  </si>
  <si>
    <r>
      <t>Балкон, терраса, м</t>
    </r>
    <r>
      <rPr>
        <b/>
        <vertAlign val="superscript"/>
        <sz val="10"/>
        <rFont val="Arial"/>
        <family val="2"/>
      </rPr>
      <t>2</t>
    </r>
  </si>
  <si>
    <r>
      <t>Балкон, терраса EUR/м</t>
    </r>
    <r>
      <rPr>
        <b/>
        <vertAlign val="superscript"/>
        <sz val="10"/>
        <rFont val="Arial"/>
        <family val="2"/>
      </rPr>
      <t>2</t>
    </r>
  </si>
  <si>
    <r>
      <t>Земля, м</t>
    </r>
    <r>
      <rPr>
        <b/>
        <vertAlign val="superscript"/>
        <sz val="10"/>
        <rFont val="Arial"/>
        <family val="2"/>
      </rPr>
      <t>2</t>
    </r>
  </si>
  <si>
    <r>
      <t>Земля, EUR/м</t>
    </r>
    <r>
      <rPr>
        <b/>
        <vertAlign val="superscript"/>
        <sz val="10"/>
        <rFont val="Arial"/>
        <family val="2"/>
      </rPr>
      <t>2</t>
    </r>
  </si>
  <si>
    <r>
      <t>Терраса на крыше, м</t>
    </r>
    <r>
      <rPr>
        <b/>
        <vertAlign val="superscript"/>
        <sz val="10"/>
        <rFont val="Arial"/>
        <family val="2"/>
      </rPr>
      <t>2</t>
    </r>
  </si>
  <si>
    <r>
      <t>Терраса на крише EUR/м</t>
    </r>
    <r>
      <rPr>
        <b/>
        <vertAlign val="superscript"/>
        <sz val="10"/>
        <rFont val="Arial"/>
        <family val="2"/>
      </rPr>
      <t>2</t>
    </r>
  </si>
  <si>
    <r>
      <t>Квартира на крыше, м</t>
    </r>
    <r>
      <rPr>
        <b/>
        <vertAlign val="superscript"/>
        <sz val="10"/>
        <rFont val="Arial"/>
        <family val="2"/>
      </rPr>
      <t>2</t>
    </r>
  </si>
  <si>
    <r>
      <t>Квартира, м</t>
    </r>
    <r>
      <rPr>
        <b/>
        <vertAlign val="superscript"/>
        <sz val="10"/>
        <rFont val="Arial"/>
        <family val="2"/>
      </rPr>
      <t>2</t>
    </r>
  </si>
  <si>
    <r>
      <t>Квартира, EUR/м</t>
    </r>
    <r>
      <rPr>
        <b/>
        <vertAlign val="superscript"/>
        <sz val="10"/>
        <rFont val="Arial"/>
        <family val="2"/>
      </rPr>
      <t>2</t>
    </r>
  </si>
  <si>
    <r>
      <t>Вместе, м</t>
    </r>
    <r>
      <rPr>
        <b/>
        <vertAlign val="superscript"/>
        <sz val="10"/>
        <rFont val="Arial"/>
        <family val="2"/>
      </rPr>
      <t>2</t>
    </r>
  </si>
  <si>
    <t>Цена, EUR</t>
  </si>
  <si>
    <t xml:space="preserve">Дом A </t>
  </si>
  <si>
    <t xml:space="preserve">Дом Б  </t>
  </si>
  <si>
    <t>Автостоянка</t>
  </si>
  <si>
    <t>Ход продажи</t>
  </si>
  <si>
    <t>резервировано</t>
  </si>
  <si>
    <t>rezervēts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</si>
</sst>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name val="Helv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8"/>
      <name val="Arial"/>
      <family val="2"/>
      <charset val="186"/>
    </font>
    <font>
      <sz val="9"/>
      <color theme="1"/>
      <name val="Arial Narrow"/>
      <family val="2"/>
      <charset val="186"/>
    </font>
    <font>
      <b/>
      <sz val="9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vertAlign val="superscript"/>
      <sz val="10"/>
      <name val="Arial"/>
      <family val="2"/>
    </font>
    <font>
      <b/>
      <sz val="10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3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3" fontId="6" fillId="3" borderId="22" xfId="0" applyNumberFormat="1" applyFont="1" applyFill="1" applyBorder="1" applyAlignment="1">
      <alignment horizontal="center"/>
    </xf>
    <xf numFmtId="3" fontId="8" fillId="0" borderId="23" xfId="0" applyNumberFormat="1" applyFont="1" applyBorder="1"/>
    <xf numFmtId="0" fontId="7" fillId="3" borderId="24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3" fontId="6" fillId="3" borderId="25" xfId="0" applyNumberFormat="1" applyFont="1" applyFill="1" applyBorder="1" applyAlignment="1">
      <alignment horizontal="center"/>
    </xf>
    <xf numFmtId="3" fontId="6" fillId="0" borderId="26" xfId="0" applyNumberFormat="1" applyFont="1" applyFill="1" applyBorder="1" applyAlignment="1"/>
    <xf numFmtId="3" fontId="7" fillId="0" borderId="26" xfId="0" applyNumberFormat="1" applyFont="1" applyFill="1" applyBorder="1"/>
    <xf numFmtId="0" fontId="7" fillId="3" borderId="2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3" fontId="6" fillId="3" borderId="28" xfId="0" applyNumberFormat="1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3" fontId="6" fillId="4" borderId="22" xfId="0" applyNumberFormat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3" fontId="6" fillId="4" borderId="25" xfId="0" applyNumberFormat="1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3" fontId="6" fillId="4" borderId="28" xfId="0" applyNumberFormat="1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3" fontId="6" fillId="5" borderId="22" xfId="0" applyNumberFormat="1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3" fontId="6" fillId="5" borderId="25" xfId="0" applyNumberFormat="1" applyFont="1" applyFill="1" applyBorder="1" applyAlignment="1">
      <alignment horizontal="center"/>
    </xf>
    <xf numFmtId="3" fontId="7" fillId="0" borderId="26" xfId="0" applyNumberFormat="1" applyFont="1" applyBorder="1"/>
    <xf numFmtId="0" fontId="7" fillId="5" borderId="27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3" fontId="6" fillId="5" borderId="28" xfId="0" applyNumberFormat="1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3" fontId="6" fillId="6" borderId="22" xfId="0" applyNumberFormat="1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3" fontId="6" fillId="6" borderId="25" xfId="0" applyNumberFormat="1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3" fontId="6" fillId="7" borderId="25" xfId="0" applyNumberFormat="1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3" fontId="6" fillId="7" borderId="28" xfId="0" applyNumberFormat="1" applyFont="1" applyFill="1" applyBorder="1" applyAlignment="1">
      <alignment horizontal="center"/>
    </xf>
    <xf numFmtId="3" fontId="6" fillId="7" borderId="22" xfId="0" applyNumberFormat="1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3" fontId="6" fillId="6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/>
    <xf numFmtId="3" fontId="10" fillId="0" borderId="0" xfId="0" applyNumberFormat="1" applyFont="1" applyBorder="1"/>
    <xf numFmtId="164" fontId="11" fillId="0" borderId="0" xfId="0" applyNumberFormat="1" applyFont="1" applyBorder="1"/>
    <xf numFmtId="164" fontId="1" fillId="0" borderId="0" xfId="0" applyNumberFormat="1" applyFont="1" applyBorder="1"/>
    <xf numFmtId="0" fontId="12" fillId="0" borderId="36" xfId="0" applyFont="1" applyFill="1" applyBorder="1" applyAlignment="1">
      <alignment horizontal="center"/>
    </xf>
    <xf numFmtId="3" fontId="12" fillId="0" borderId="32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" fillId="0" borderId="0" xfId="0" applyFont="1" applyBorder="1"/>
    <xf numFmtId="3" fontId="12" fillId="0" borderId="36" xfId="0" applyNumberFormat="1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8" borderId="36" xfId="0" applyFont="1" applyFill="1" applyBorder="1" applyAlignment="1">
      <alignment horizontal="center"/>
    </xf>
    <xf numFmtId="3" fontId="12" fillId="8" borderId="36" xfId="0" applyNumberFormat="1" applyFont="1" applyFill="1" applyBorder="1" applyAlignment="1">
      <alignment horizontal="center"/>
    </xf>
    <xf numFmtId="0" fontId="12" fillId="8" borderId="37" xfId="0" applyFont="1" applyFill="1" applyBorder="1" applyAlignment="1">
      <alignment horizontal="center"/>
    </xf>
    <xf numFmtId="0" fontId="12" fillId="7" borderId="36" xfId="0" applyFont="1" applyFill="1" applyBorder="1" applyAlignment="1">
      <alignment horizontal="center"/>
    </xf>
    <xf numFmtId="3" fontId="12" fillId="7" borderId="36" xfId="0" applyNumberFormat="1" applyFont="1" applyFill="1" applyBorder="1" applyAlignment="1">
      <alignment horizontal="center"/>
    </xf>
    <xf numFmtId="3" fontId="12" fillId="8" borderId="38" xfId="0" applyNumberFormat="1" applyFont="1" applyFill="1" applyBorder="1" applyAlignment="1">
      <alignment horizontal="center"/>
    </xf>
    <xf numFmtId="0" fontId="12" fillId="8" borderId="39" xfId="0" applyFont="1" applyFill="1" applyBorder="1" applyAlignment="1">
      <alignment horizontal="center"/>
    </xf>
    <xf numFmtId="0" fontId="12" fillId="8" borderId="40" xfId="0" applyFont="1" applyFill="1" applyBorder="1" applyAlignment="1">
      <alignment horizontal="center"/>
    </xf>
    <xf numFmtId="3" fontId="12" fillId="8" borderId="32" xfId="0" applyNumberFormat="1" applyFont="1" applyFill="1" applyBorder="1" applyAlignment="1">
      <alignment horizontal="center"/>
    </xf>
    <xf numFmtId="0" fontId="12" fillId="8" borderId="32" xfId="0" applyFont="1" applyFill="1" applyBorder="1" applyAlignment="1">
      <alignment horizontal="center"/>
    </xf>
    <xf numFmtId="3" fontId="12" fillId="8" borderId="37" xfId="0" applyNumberFormat="1" applyFont="1" applyFill="1" applyBorder="1" applyAlignment="1">
      <alignment horizontal="center"/>
    </xf>
    <xf numFmtId="3" fontId="12" fillId="8" borderId="34" xfId="0" applyNumberFormat="1" applyFont="1" applyFill="1" applyBorder="1" applyAlignment="1">
      <alignment horizontal="center"/>
    </xf>
    <xf numFmtId="0" fontId="12" fillId="8" borderId="34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12" fillId="7" borderId="37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3" fontId="3" fillId="2" borderId="11" xfId="1" applyNumberFormat="1" applyFont="1" applyFill="1" applyBorder="1" applyAlignment="1">
      <alignment horizontal="center" vertical="center" wrapText="1"/>
    </xf>
    <xf numFmtId="3" fontId="3" fillId="0" borderId="6" xfId="1" applyNumberFormat="1" applyFont="1" applyBorder="1" applyAlignment="1">
      <alignment horizontal="center" vertical="center" wrapText="1"/>
    </xf>
    <xf numFmtId="3" fontId="3" fillId="0" borderId="12" xfId="1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6" xfId="1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3" fontId="9" fillId="0" borderId="32" xfId="1" applyNumberFormat="1" applyFont="1" applyBorder="1" applyAlignment="1">
      <alignment horizontal="center" vertical="center" wrapText="1"/>
    </xf>
    <xf numFmtId="3" fontId="9" fillId="0" borderId="34" xfId="1" applyNumberFormat="1" applyFont="1" applyBorder="1" applyAlignment="1">
      <alignment horizontal="center" vertical="center" wrapText="1"/>
    </xf>
    <xf numFmtId="0" fontId="9" fillId="0" borderId="33" xfId="2" applyFont="1" applyBorder="1" applyAlignment="1">
      <alignment horizontal="center" vertical="center" wrapText="1"/>
    </xf>
    <xf numFmtId="0" fontId="9" fillId="0" borderId="35" xfId="2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2" borderId="2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3" fontId="2" fillId="2" borderId="41" xfId="1" applyNumberFormat="1" applyFont="1" applyFill="1" applyBorder="1" applyAlignment="1">
      <alignment horizontal="center" vertical="center" wrapText="1"/>
    </xf>
    <xf numFmtId="3" fontId="2" fillId="2" borderId="10" xfId="1" applyNumberFormat="1" applyFont="1" applyFill="1" applyBorder="1" applyAlignment="1">
      <alignment horizontal="center" vertical="center" wrapText="1"/>
    </xf>
    <xf numFmtId="3" fontId="14" fillId="0" borderId="32" xfId="1" applyNumberFormat="1" applyFont="1" applyBorder="1" applyAlignment="1">
      <alignment horizontal="center" vertical="center" wrapText="1"/>
    </xf>
    <xf numFmtId="3" fontId="14" fillId="0" borderId="34" xfId="1" applyNumberFormat="1" applyFont="1" applyBorder="1" applyAlignment="1">
      <alignment horizontal="center" vertical="center" wrapText="1"/>
    </xf>
    <xf numFmtId="0" fontId="14" fillId="0" borderId="33" xfId="2" applyFont="1" applyBorder="1" applyAlignment="1">
      <alignment horizontal="center" vertical="center" wrapText="1"/>
    </xf>
    <xf numFmtId="0" fontId="14" fillId="0" borderId="35" xfId="2" applyFont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/>
    </xf>
  </cellXfs>
  <cellStyles count="3">
    <cellStyle name="Normal" xfId="0" builtinId="0"/>
    <cellStyle name="Normal_Sheet1" xfId="1"/>
    <cellStyle name="Style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57151</xdr:rowOff>
    </xdr:from>
    <xdr:to>
      <xdr:col>3</xdr:col>
      <xdr:colOff>380999</xdr:colOff>
      <xdr:row>7</xdr:row>
      <xdr:rowOff>116963</xdr:rowOff>
    </xdr:to>
    <xdr:pic>
      <xdr:nvPicPr>
        <xdr:cNvPr id="2" name="Picture 1" descr="SG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57151"/>
          <a:ext cx="1981199" cy="1393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57151</xdr:rowOff>
    </xdr:from>
    <xdr:to>
      <xdr:col>3</xdr:col>
      <xdr:colOff>314324</xdr:colOff>
      <xdr:row>7</xdr:row>
      <xdr:rowOff>116963</xdr:rowOff>
    </xdr:to>
    <xdr:pic>
      <xdr:nvPicPr>
        <xdr:cNvPr id="2" name="Picture 1" descr="SG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57151"/>
          <a:ext cx="1981199" cy="1393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"/>
  <sheetViews>
    <sheetView tabSelected="1" topLeftCell="A34" workbookViewId="0">
      <selection activeCell="F85" sqref="F85"/>
    </sheetView>
  </sheetViews>
  <sheetFormatPr defaultRowHeight="15" x14ac:dyDescent="0.25"/>
  <cols>
    <col min="3" max="3" width="14.5703125" customWidth="1"/>
    <col min="4" max="4" width="9.140625" customWidth="1"/>
    <col min="5" max="5" width="9.140625" hidden="1" customWidth="1"/>
    <col min="6" max="6" width="9.140625" customWidth="1"/>
    <col min="7" max="7" width="9.140625" hidden="1" customWidth="1"/>
    <col min="8" max="8" width="9" customWidth="1"/>
    <col min="9" max="9" width="9.140625" hidden="1" customWidth="1"/>
    <col min="11" max="11" width="10" customWidth="1"/>
    <col min="12" max="12" width="8.5703125" customWidth="1"/>
    <col min="14" max="14" width="9.85546875" bestFit="1" customWidth="1"/>
    <col min="15" max="15" width="9.140625" hidden="1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94" t="s">
        <v>0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1:15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</row>
    <row r="11" spans="1:15" ht="15" customHeight="1" x14ac:dyDescent="0.25">
      <c r="A11" s="95" t="s">
        <v>1</v>
      </c>
      <c r="B11" s="97" t="s">
        <v>2</v>
      </c>
      <c r="C11" s="97" t="s">
        <v>3</v>
      </c>
      <c r="D11" s="97" t="s">
        <v>4</v>
      </c>
      <c r="E11" s="97" t="s">
        <v>5</v>
      </c>
      <c r="F11" s="99" t="s">
        <v>6</v>
      </c>
      <c r="G11" s="99" t="s">
        <v>7</v>
      </c>
      <c r="H11" s="99" t="s">
        <v>8</v>
      </c>
      <c r="I11" s="99" t="s">
        <v>9</v>
      </c>
      <c r="J11" s="99" t="s">
        <v>10</v>
      </c>
      <c r="K11" s="97" t="s">
        <v>11</v>
      </c>
      <c r="L11" s="97" t="s">
        <v>12</v>
      </c>
      <c r="M11" s="97" t="s">
        <v>13</v>
      </c>
      <c r="N11" s="101" t="s">
        <v>14</v>
      </c>
      <c r="O11" s="103" t="s">
        <v>15</v>
      </c>
    </row>
    <row r="12" spans="1:15" ht="25.5" customHeight="1" thickBot="1" x14ac:dyDescent="0.3">
      <c r="A12" s="96"/>
      <c r="B12" s="98"/>
      <c r="C12" s="98"/>
      <c r="D12" s="98"/>
      <c r="E12" s="98"/>
      <c r="F12" s="100"/>
      <c r="G12" s="100"/>
      <c r="H12" s="100"/>
      <c r="I12" s="100"/>
      <c r="J12" s="100"/>
      <c r="K12" s="98"/>
      <c r="L12" s="98"/>
      <c r="M12" s="98"/>
      <c r="N12" s="102"/>
      <c r="O12" s="104"/>
    </row>
    <row r="13" spans="1:15" ht="15.75" thickBot="1" x14ac:dyDescent="0.3">
      <c r="A13" s="105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7"/>
      <c r="O13" s="108" t="s">
        <v>15</v>
      </c>
    </row>
    <row r="14" spans="1:15" ht="15.75" thickBot="1" x14ac:dyDescent="0.3">
      <c r="A14" s="109" t="s">
        <v>16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1"/>
      <c r="O14" s="104"/>
    </row>
    <row r="15" spans="1:15" x14ac:dyDescent="0.25">
      <c r="A15" s="4">
        <v>2</v>
      </c>
      <c r="B15" s="5">
        <v>1</v>
      </c>
      <c r="C15" s="6">
        <v>1</v>
      </c>
      <c r="D15" s="6">
        <v>10.199999999999999</v>
      </c>
      <c r="E15" s="6">
        <v>2600</v>
      </c>
      <c r="F15" s="6"/>
      <c r="G15" s="6"/>
      <c r="H15" s="6"/>
      <c r="I15" s="6"/>
      <c r="J15" s="6"/>
      <c r="K15" s="6">
        <v>39.51</v>
      </c>
      <c r="L15" s="6">
        <v>2600</v>
      </c>
      <c r="M15" s="5">
        <f>K15+D15</f>
        <v>49.709999999999994</v>
      </c>
      <c r="N15" s="7">
        <f>M15*L15</f>
        <v>129245.99999999999</v>
      </c>
      <c r="O15" s="8"/>
    </row>
    <row r="16" spans="1:15" x14ac:dyDescent="0.25">
      <c r="A16" s="9">
        <v>2</v>
      </c>
      <c r="B16" s="10">
        <v>2</v>
      </c>
      <c r="C16" s="11">
        <v>1</v>
      </c>
      <c r="D16" s="11">
        <v>8.6199999999999992</v>
      </c>
      <c r="E16" s="11">
        <v>2700</v>
      </c>
      <c r="F16" s="11"/>
      <c r="G16" s="11"/>
      <c r="H16" s="11"/>
      <c r="I16" s="11"/>
      <c r="J16" s="11"/>
      <c r="K16" s="11">
        <v>33.130000000000003</v>
      </c>
      <c r="L16" s="11">
        <v>2700</v>
      </c>
      <c r="M16" s="10">
        <f t="shared" ref="M16:M27" si="0">K16+D16</f>
        <v>41.75</v>
      </c>
      <c r="N16" s="12">
        <f t="shared" ref="N16:N27" si="1">M16*L16</f>
        <v>112725</v>
      </c>
      <c r="O16" s="13"/>
    </row>
    <row r="17" spans="1:15" x14ac:dyDescent="0.25">
      <c r="A17" s="9">
        <v>2</v>
      </c>
      <c r="B17" s="10">
        <v>3</v>
      </c>
      <c r="C17" s="11">
        <v>3</v>
      </c>
      <c r="D17" s="11">
        <v>12.09</v>
      </c>
      <c r="E17" s="11">
        <v>2800</v>
      </c>
      <c r="F17" s="11"/>
      <c r="G17" s="11"/>
      <c r="H17" s="11"/>
      <c r="I17" s="11"/>
      <c r="J17" s="11"/>
      <c r="K17" s="11">
        <v>81.650000000000006</v>
      </c>
      <c r="L17" s="11">
        <v>2800</v>
      </c>
      <c r="M17" s="10">
        <f t="shared" si="0"/>
        <v>93.740000000000009</v>
      </c>
      <c r="N17" s="12">
        <f>M17*L17</f>
        <v>262472</v>
      </c>
      <c r="O17" s="14">
        <f>N15/M15</f>
        <v>2600</v>
      </c>
    </row>
    <row r="18" spans="1:15" x14ac:dyDescent="0.25">
      <c r="A18" s="9">
        <v>2</v>
      </c>
      <c r="B18" s="10">
        <v>4</v>
      </c>
      <c r="C18" s="11">
        <v>2</v>
      </c>
      <c r="D18" s="11">
        <v>7.03</v>
      </c>
      <c r="E18" s="11">
        <v>2800</v>
      </c>
      <c r="F18" s="11"/>
      <c r="G18" s="11"/>
      <c r="H18" s="11"/>
      <c r="I18" s="11"/>
      <c r="J18" s="11"/>
      <c r="K18" s="11">
        <v>53.82</v>
      </c>
      <c r="L18" s="11">
        <v>2800</v>
      </c>
      <c r="M18" s="10">
        <f t="shared" si="0"/>
        <v>60.85</v>
      </c>
      <c r="N18" s="12">
        <f t="shared" si="1"/>
        <v>170380</v>
      </c>
      <c r="O18" s="14">
        <f t="shared" ref="O18:O29" si="2">N16/M16</f>
        <v>2700</v>
      </c>
    </row>
    <row r="19" spans="1:15" x14ac:dyDescent="0.25">
      <c r="A19" s="9">
        <v>2</v>
      </c>
      <c r="B19" s="10">
        <v>5</v>
      </c>
      <c r="C19" s="11">
        <v>2</v>
      </c>
      <c r="D19" s="11">
        <v>14.26</v>
      </c>
      <c r="E19" s="11">
        <v>2600</v>
      </c>
      <c r="F19" s="11"/>
      <c r="G19" s="11"/>
      <c r="H19" s="11"/>
      <c r="I19" s="11"/>
      <c r="J19" s="11"/>
      <c r="K19" s="11">
        <v>57.85</v>
      </c>
      <c r="L19" s="11">
        <v>2600</v>
      </c>
      <c r="M19" s="10">
        <f t="shared" si="0"/>
        <v>72.11</v>
      </c>
      <c r="N19" s="12">
        <f t="shared" si="1"/>
        <v>187486</v>
      </c>
      <c r="O19" s="14">
        <f t="shared" si="2"/>
        <v>2799.9999999999995</v>
      </c>
    </row>
    <row r="20" spans="1:15" ht="15.75" thickBot="1" x14ac:dyDescent="0.3">
      <c r="A20" s="15">
        <v>2</v>
      </c>
      <c r="B20" s="16">
        <v>6</v>
      </c>
      <c r="C20" s="17">
        <v>1</v>
      </c>
      <c r="D20" s="17">
        <v>9.58</v>
      </c>
      <c r="E20" s="17">
        <v>2600</v>
      </c>
      <c r="F20" s="17"/>
      <c r="G20" s="17"/>
      <c r="H20" s="17"/>
      <c r="I20" s="17"/>
      <c r="J20" s="17"/>
      <c r="K20" s="17">
        <v>39.369999999999997</v>
      </c>
      <c r="L20" s="17">
        <v>2600</v>
      </c>
      <c r="M20" s="16">
        <f t="shared" si="0"/>
        <v>48.949999999999996</v>
      </c>
      <c r="N20" s="18">
        <f t="shared" si="1"/>
        <v>127269.99999999999</v>
      </c>
      <c r="O20" s="14">
        <f t="shared" si="2"/>
        <v>2800</v>
      </c>
    </row>
    <row r="21" spans="1:15" ht="15.75" thickBot="1" x14ac:dyDescent="0.3">
      <c r="A21" s="116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8"/>
      <c r="O21" s="14">
        <f t="shared" si="2"/>
        <v>2600</v>
      </c>
    </row>
    <row r="22" spans="1:15" x14ac:dyDescent="0.25">
      <c r="A22" s="19">
        <v>3</v>
      </c>
      <c r="B22" s="20">
        <v>7</v>
      </c>
      <c r="C22" s="21">
        <v>1</v>
      </c>
      <c r="D22" s="21">
        <v>9.9</v>
      </c>
      <c r="E22" s="21">
        <v>2600</v>
      </c>
      <c r="F22" s="21"/>
      <c r="G22" s="21"/>
      <c r="H22" s="21"/>
      <c r="I22" s="21"/>
      <c r="J22" s="21"/>
      <c r="K22" s="21">
        <v>39.51</v>
      </c>
      <c r="L22" s="21">
        <v>2600</v>
      </c>
      <c r="M22" s="20">
        <f t="shared" si="0"/>
        <v>49.41</v>
      </c>
      <c r="N22" s="22">
        <f t="shared" si="1"/>
        <v>128465.99999999999</v>
      </c>
      <c r="O22" s="14">
        <f t="shared" si="2"/>
        <v>2600</v>
      </c>
    </row>
    <row r="23" spans="1:15" x14ac:dyDescent="0.25">
      <c r="A23" s="23">
        <v>3</v>
      </c>
      <c r="B23" s="24">
        <v>8</v>
      </c>
      <c r="C23" s="25">
        <v>1</v>
      </c>
      <c r="D23" s="25">
        <v>9.42</v>
      </c>
      <c r="E23" s="25">
        <v>2700</v>
      </c>
      <c r="F23" s="25"/>
      <c r="G23" s="25"/>
      <c r="H23" s="25"/>
      <c r="I23" s="25"/>
      <c r="J23" s="25"/>
      <c r="K23" s="25">
        <v>33.130000000000003</v>
      </c>
      <c r="L23" s="25">
        <v>2700</v>
      </c>
      <c r="M23" s="24">
        <f t="shared" si="0"/>
        <v>42.550000000000004</v>
      </c>
      <c r="N23" s="26">
        <f t="shared" si="1"/>
        <v>114885.00000000001</v>
      </c>
      <c r="O23" s="14"/>
    </row>
    <row r="24" spans="1:15" x14ac:dyDescent="0.25">
      <c r="A24" s="23">
        <v>3</v>
      </c>
      <c r="B24" s="24">
        <v>9</v>
      </c>
      <c r="C24" s="25">
        <v>3</v>
      </c>
      <c r="D24" s="25">
        <v>11.03</v>
      </c>
      <c r="E24" s="25">
        <v>2800</v>
      </c>
      <c r="F24" s="25"/>
      <c r="G24" s="25"/>
      <c r="H24" s="25"/>
      <c r="I24" s="25"/>
      <c r="J24" s="25"/>
      <c r="K24" s="25">
        <v>81.650000000000006</v>
      </c>
      <c r="L24" s="25">
        <v>2800</v>
      </c>
      <c r="M24" s="24">
        <f t="shared" si="0"/>
        <v>92.68</v>
      </c>
      <c r="N24" s="26">
        <f t="shared" si="1"/>
        <v>259504.00000000003</v>
      </c>
      <c r="O24" s="14">
        <f t="shared" si="2"/>
        <v>2600</v>
      </c>
    </row>
    <row r="25" spans="1:15" x14ac:dyDescent="0.25">
      <c r="A25" s="23">
        <v>3</v>
      </c>
      <c r="B25" s="24">
        <v>10</v>
      </c>
      <c r="C25" s="25">
        <v>2</v>
      </c>
      <c r="D25" s="25">
        <v>7.55</v>
      </c>
      <c r="E25" s="25">
        <v>2800</v>
      </c>
      <c r="F25" s="25"/>
      <c r="G25" s="25"/>
      <c r="H25" s="25"/>
      <c r="I25" s="25"/>
      <c r="J25" s="25"/>
      <c r="K25" s="25">
        <v>53.82</v>
      </c>
      <c r="L25" s="25">
        <v>2800</v>
      </c>
      <c r="M25" s="24">
        <f t="shared" si="0"/>
        <v>61.37</v>
      </c>
      <c r="N25" s="26">
        <f t="shared" si="1"/>
        <v>171836</v>
      </c>
      <c r="O25" s="14">
        <f t="shared" si="2"/>
        <v>2700</v>
      </c>
    </row>
    <row r="26" spans="1:15" x14ac:dyDescent="0.25">
      <c r="A26" s="23">
        <v>3</v>
      </c>
      <c r="B26" s="24">
        <v>11</v>
      </c>
      <c r="C26" s="25">
        <v>2</v>
      </c>
      <c r="D26" s="25">
        <v>13.46</v>
      </c>
      <c r="E26" s="25">
        <v>2600</v>
      </c>
      <c r="F26" s="25"/>
      <c r="G26" s="25"/>
      <c r="H26" s="25"/>
      <c r="I26" s="25"/>
      <c r="J26" s="25"/>
      <c r="K26" s="25">
        <v>57.85</v>
      </c>
      <c r="L26" s="25">
        <v>2600</v>
      </c>
      <c r="M26" s="24">
        <f t="shared" si="0"/>
        <v>71.31</v>
      </c>
      <c r="N26" s="26">
        <f t="shared" si="1"/>
        <v>185406</v>
      </c>
      <c r="O26" s="14">
        <f t="shared" si="2"/>
        <v>2800</v>
      </c>
    </row>
    <row r="27" spans="1:15" ht="15.75" thickBot="1" x14ac:dyDescent="0.3">
      <c r="A27" s="27">
        <v>3</v>
      </c>
      <c r="B27" s="28">
        <v>12</v>
      </c>
      <c r="C27" s="29">
        <v>1</v>
      </c>
      <c r="D27" s="29">
        <v>9.02</v>
      </c>
      <c r="E27" s="29">
        <v>2600</v>
      </c>
      <c r="F27" s="29"/>
      <c r="G27" s="29"/>
      <c r="H27" s="29"/>
      <c r="I27" s="29"/>
      <c r="J27" s="29"/>
      <c r="K27" s="29">
        <v>39.28</v>
      </c>
      <c r="L27" s="29">
        <v>2600</v>
      </c>
      <c r="M27" s="28">
        <f t="shared" si="0"/>
        <v>48.3</v>
      </c>
      <c r="N27" s="30">
        <f t="shared" si="1"/>
        <v>125579.99999999999</v>
      </c>
      <c r="O27" s="14">
        <f t="shared" si="2"/>
        <v>2800</v>
      </c>
    </row>
    <row r="28" spans="1:15" ht="15.75" thickBot="1" x14ac:dyDescent="0.3">
      <c r="A28" s="116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8"/>
      <c r="O28" s="14">
        <f t="shared" si="2"/>
        <v>2600</v>
      </c>
    </row>
    <row r="29" spans="1:15" x14ac:dyDescent="0.25">
      <c r="A29" s="4">
        <v>4</v>
      </c>
      <c r="B29" s="5">
        <v>13</v>
      </c>
      <c r="C29" s="6">
        <v>2</v>
      </c>
      <c r="D29" s="6">
        <v>18.52</v>
      </c>
      <c r="E29" s="6">
        <v>2600</v>
      </c>
      <c r="F29" s="6"/>
      <c r="G29" s="6"/>
      <c r="H29" s="6">
        <v>43.28</v>
      </c>
      <c r="I29" s="6">
        <v>1300</v>
      </c>
      <c r="J29" s="6">
        <v>6.82</v>
      </c>
      <c r="K29" s="6">
        <v>77.83</v>
      </c>
      <c r="L29" s="6">
        <v>2600</v>
      </c>
      <c r="M29" s="5">
        <f>K29+D29+H29+J29</f>
        <v>146.44999999999999</v>
      </c>
      <c r="N29" s="7">
        <f>(D29*E29)+(H29*I29)+(J29*L29)+(K29*L29)</f>
        <v>324506</v>
      </c>
      <c r="O29" s="14">
        <f t="shared" si="2"/>
        <v>2600</v>
      </c>
    </row>
    <row r="30" spans="1:15" x14ac:dyDescent="0.25">
      <c r="A30" s="9">
        <v>4</v>
      </c>
      <c r="B30" s="10">
        <v>14</v>
      </c>
      <c r="C30" s="11">
        <v>3</v>
      </c>
      <c r="D30" s="11">
        <v>11.29</v>
      </c>
      <c r="E30" s="11">
        <v>2800</v>
      </c>
      <c r="F30" s="11"/>
      <c r="G30" s="11"/>
      <c r="H30" s="11">
        <v>34.659999999999997</v>
      </c>
      <c r="I30" s="11">
        <v>1400</v>
      </c>
      <c r="J30" s="11">
        <v>7.51</v>
      </c>
      <c r="K30" s="11">
        <v>81.59</v>
      </c>
      <c r="L30" s="11">
        <v>2800</v>
      </c>
      <c r="M30" s="10">
        <f t="shared" ref="M30:M32" si="3">K30+D30+H30+J30</f>
        <v>135.04999999999998</v>
      </c>
      <c r="N30" s="12">
        <f t="shared" ref="N30:N31" si="4">(D30*E30)+(H30*I30)+(J30*L30)+(K30*L30)</f>
        <v>329616</v>
      </c>
      <c r="O30" s="14"/>
    </row>
    <row r="31" spans="1:15" x14ac:dyDescent="0.25">
      <c r="A31" s="9">
        <v>4</v>
      </c>
      <c r="B31" s="10">
        <v>15</v>
      </c>
      <c r="C31" s="11">
        <v>3</v>
      </c>
      <c r="D31" s="11">
        <v>20.49</v>
      </c>
      <c r="E31" s="11">
        <v>2600</v>
      </c>
      <c r="F31" s="11"/>
      <c r="G31" s="11"/>
      <c r="H31" s="11">
        <v>75.56</v>
      </c>
      <c r="I31" s="11">
        <v>1300</v>
      </c>
      <c r="J31" s="11">
        <v>9.4700000000000006</v>
      </c>
      <c r="K31" s="11">
        <v>112.3</v>
      </c>
      <c r="L31" s="11">
        <v>2600</v>
      </c>
      <c r="M31" s="10">
        <f t="shared" si="3"/>
        <v>217.82</v>
      </c>
      <c r="N31" s="12">
        <f t="shared" si="4"/>
        <v>468104</v>
      </c>
      <c r="O31" s="14">
        <f t="shared" ref="O31:O34" si="5">N29/M29</f>
        <v>2215.8142710822808</v>
      </c>
    </row>
    <row r="32" spans="1:15" ht="15.75" thickBot="1" x14ac:dyDescent="0.3">
      <c r="A32" s="15">
        <v>4</v>
      </c>
      <c r="B32" s="16">
        <v>16</v>
      </c>
      <c r="C32" s="17">
        <v>1</v>
      </c>
      <c r="D32" s="17">
        <v>9.5399999999999991</v>
      </c>
      <c r="E32" s="17">
        <v>2800</v>
      </c>
      <c r="F32" s="17"/>
      <c r="G32" s="17"/>
      <c r="H32" s="17"/>
      <c r="I32" s="17"/>
      <c r="J32" s="17"/>
      <c r="K32" s="17">
        <v>39.28</v>
      </c>
      <c r="L32" s="17">
        <v>2900</v>
      </c>
      <c r="M32" s="16">
        <f t="shared" si="3"/>
        <v>48.82</v>
      </c>
      <c r="N32" s="18">
        <f>(D32*E32)+(H32*I32)+(J32*L32)+(K32*L32)</f>
        <v>140624</v>
      </c>
      <c r="O32" s="14">
        <f t="shared" si="5"/>
        <v>2440.696038504258</v>
      </c>
    </row>
    <row r="33" spans="1:15" ht="15.75" thickBot="1" x14ac:dyDescent="0.3">
      <c r="A33" s="119" t="s">
        <v>17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1"/>
      <c r="O33" s="14">
        <f t="shared" si="5"/>
        <v>2149.0404921494815</v>
      </c>
    </row>
    <row r="34" spans="1:15" x14ac:dyDescent="0.25">
      <c r="A34" s="31">
        <v>1</v>
      </c>
      <c r="B34" s="32">
        <v>1</v>
      </c>
      <c r="C34" s="33">
        <v>3</v>
      </c>
      <c r="D34" s="33"/>
      <c r="E34" s="33"/>
      <c r="F34" s="33">
        <v>159.09</v>
      </c>
      <c r="G34" s="33">
        <v>400</v>
      </c>
      <c r="H34" s="33"/>
      <c r="I34" s="33"/>
      <c r="J34" s="33"/>
      <c r="K34" s="33">
        <v>91.12</v>
      </c>
      <c r="L34" s="33">
        <v>2950</v>
      </c>
      <c r="M34" s="32">
        <f t="shared" ref="M34:M40" si="6">F34+K34</f>
        <v>250.21</v>
      </c>
      <c r="N34" s="34">
        <f>K34*L34+F34*G34</f>
        <v>332440</v>
      </c>
      <c r="O34" s="14">
        <f t="shared" si="5"/>
        <v>2880.458828349037</v>
      </c>
    </row>
    <row r="35" spans="1:15" x14ac:dyDescent="0.25">
      <c r="A35" s="35">
        <v>1</v>
      </c>
      <c r="B35" s="36">
        <v>2</v>
      </c>
      <c r="C35" s="37">
        <v>2</v>
      </c>
      <c r="D35" s="37"/>
      <c r="E35" s="37"/>
      <c r="F35" s="37">
        <v>120.92</v>
      </c>
      <c r="G35" s="37">
        <v>400</v>
      </c>
      <c r="H35" s="37"/>
      <c r="I35" s="37"/>
      <c r="J35" s="37"/>
      <c r="K35" s="37">
        <v>67.88</v>
      </c>
      <c r="L35" s="37">
        <v>3050</v>
      </c>
      <c r="M35" s="36">
        <f t="shared" si="6"/>
        <v>188.8</v>
      </c>
      <c r="N35" s="38">
        <f t="shared" ref="N35:N40" si="7">K35*L35+F35*G35</f>
        <v>255402</v>
      </c>
      <c r="O35" s="39"/>
    </row>
    <row r="36" spans="1:15" x14ac:dyDescent="0.25">
      <c r="A36" s="35">
        <v>1</v>
      </c>
      <c r="B36" s="36">
        <v>3</v>
      </c>
      <c r="C36" s="37">
        <v>3</v>
      </c>
      <c r="D36" s="37"/>
      <c r="E36" s="37"/>
      <c r="F36" s="37">
        <v>82.97</v>
      </c>
      <c r="G36" s="37">
        <v>400</v>
      </c>
      <c r="H36" s="37"/>
      <c r="I36" s="37"/>
      <c r="J36" s="37"/>
      <c r="K36" s="37">
        <v>92.82</v>
      </c>
      <c r="L36" s="37">
        <v>2800</v>
      </c>
      <c r="M36" s="36">
        <f t="shared" si="6"/>
        <v>175.79</v>
      </c>
      <c r="N36" s="38">
        <f t="shared" si="7"/>
        <v>293084</v>
      </c>
      <c r="O36" s="39">
        <f>N34/M34</f>
        <v>1328.6439390911635</v>
      </c>
    </row>
    <row r="37" spans="1:15" x14ac:dyDescent="0.25">
      <c r="A37" s="35">
        <v>1</v>
      </c>
      <c r="B37" s="36">
        <v>4</v>
      </c>
      <c r="C37" s="37">
        <v>2</v>
      </c>
      <c r="D37" s="37"/>
      <c r="E37" s="37"/>
      <c r="F37" s="37">
        <v>85.03</v>
      </c>
      <c r="G37" s="37">
        <v>400</v>
      </c>
      <c r="H37" s="37"/>
      <c r="I37" s="37"/>
      <c r="J37" s="37"/>
      <c r="K37" s="37">
        <v>67.069999999999993</v>
      </c>
      <c r="L37" s="37">
        <v>2800</v>
      </c>
      <c r="M37" s="36">
        <f t="shared" si="6"/>
        <v>152.1</v>
      </c>
      <c r="N37" s="38">
        <f t="shared" si="7"/>
        <v>221807.99999999997</v>
      </c>
      <c r="O37" s="39">
        <f t="shared" ref="O37:O42" si="8">N35/M35</f>
        <v>1352.7648305084745</v>
      </c>
    </row>
    <row r="38" spans="1:15" x14ac:dyDescent="0.25">
      <c r="A38" s="35">
        <v>1</v>
      </c>
      <c r="B38" s="36">
        <v>5</v>
      </c>
      <c r="C38" s="37">
        <v>2</v>
      </c>
      <c r="D38" s="37"/>
      <c r="E38" s="37"/>
      <c r="F38" s="37">
        <v>126.85</v>
      </c>
      <c r="G38" s="37">
        <v>400</v>
      </c>
      <c r="H38" s="37"/>
      <c r="I38" s="37"/>
      <c r="J38" s="37"/>
      <c r="K38" s="37">
        <v>65.650000000000006</v>
      </c>
      <c r="L38" s="37">
        <v>2700</v>
      </c>
      <c r="M38" s="36">
        <f t="shared" si="6"/>
        <v>192.5</v>
      </c>
      <c r="N38" s="38">
        <f t="shared" si="7"/>
        <v>227995.00000000003</v>
      </c>
      <c r="O38" s="39">
        <f t="shared" si="8"/>
        <v>1667.2393196427556</v>
      </c>
    </row>
    <row r="39" spans="1:15" x14ac:dyDescent="0.25">
      <c r="A39" s="35">
        <v>1</v>
      </c>
      <c r="B39" s="36">
        <v>6</v>
      </c>
      <c r="C39" s="37">
        <v>3</v>
      </c>
      <c r="D39" s="37"/>
      <c r="E39" s="37"/>
      <c r="F39" s="37">
        <v>141.46</v>
      </c>
      <c r="G39" s="37">
        <v>400</v>
      </c>
      <c r="H39" s="37"/>
      <c r="I39" s="37"/>
      <c r="J39" s="37"/>
      <c r="K39" s="37">
        <v>74.599999999999994</v>
      </c>
      <c r="L39" s="37">
        <v>2700</v>
      </c>
      <c r="M39" s="36">
        <f t="shared" si="6"/>
        <v>216.06</v>
      </c>
      <c r="N39" s="38">
        <f t="shared" si="7"/>
        <v>258003.99999999997</v>
      </c>
      <c r="O39" s="39">
        <f t="shared" si="8"/>
        <v>1458.3037475345166</v>
      </c>
    </row>
    <row r="40" spans="1:15" ht="15.75" thickBot="1" x14ac:dyDescent="0.3">
      <c r="A40" s="40">
        <v>1</v>
      </c>
      <c r="B40" s="41">
        <v>7</v>
      </c>
      <c r="C40" s="42">
        <v>2</v>
      </c>
      <c r="D40" s="42"/>
      <c r="E40" s="42"/>
      <c r="F40" s="42">
        <v>77.69</v>
      </c>
      <c r="G40" s="42">
        <v>400</v>
      </c>
      <c r="H40" s="42"/>
      <c r="I40" s="42"/>
      <c r="J40" s="42"/>
      <c r="K40" s="42">
        <v>52.69</v>
      </c>
      <c r="L40" s="42">
        <v>2900</v>
      </c>
      <c r="M40" s="41">
        <f t="shared" si="6"/>
        <v>130.38</v>
      </c>
      <c r="N40" s="43">
        <f t="shared" si="7"/>
        <v>183877</v>
      </c>
      <c r="O40" s="39">
        <f t="shared" si="8"/>
        <v>1184.3896103896107</v>
      </c>
    </row>
    <row r="41" spans="1:15" ht="5.25" customHeight="1" thickBot="1" x14ac:dyDescent="0.3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5"/>
      <c r="N41" s="47"/>
      <c r="O41" s="39">
        <f t="shared" si="8"/>
        <v>1194.1312598352308</v>
      </c>
    </row>
    <row r="42" spans="1:15" x14ac:dyDescent="0.25">
      <c r="A42" s="49">
        <v>2</v>
      </c>
      <c r="B42" s="48">
        <v>8</v>
      </c>
      <c r="C42" s="49">
        <v>3</v>
      </c>
      <c r="D42" s="49">
        <v>20.75</v>
      </c>
      <c r="E42" s="49">
        <v>2800</v>
      </c>
      <c r="F42" s="49"/>
      <c r="G42" s="49"/>
      <c r="H42" s="49"/>
      <c r="I42" s="49"/>
      <c r="J42" s="49"/>
      <c r="K42" s="49">
        <v>91.12</v>
      </c>
      <c r="L42" s="49">
        <v>2800</v>
      </c>
      <c r="M42" s="48">
        <f t="shared" ref="M42:M48" si="9">F42+K42+D42</f>
        <v>111.87</v>
      </c>
      <c r="N42" s="50">
        <f>M42*L42</f>
        <v>313236</v>
      </c>
      <c r="O42" s="39">
        <f t="shared" si="8"/>
        <v>1410.315999386409</v>
      </c>
    </row>
    <row r="43" spans="1:15" x14ac:dyDescent="0.25">
      <c r="A43" s="52">
        <v>2</v>
      </c>
      <c r="B43" s="51">
        <v>9</v>
      </c>
      <c r="C43" s="52">
        <v>2</v>
      </c>
      <c r="D43" s="52">
        <v>11.79</v>
      </c>
      <c r="E43" s="52">
        <v>3050</v>
      </c>
      <c r="F43" s="52"/>
      <c r="G43" s="52"/>
      <c r="H43" s="52"/>
      <c r="I43" s="52"/>
      <c r="J43" s="52"/>
      <c r="K43" s="52">
        <v>67.98</v>
      </c>
      <c r="L43" s="52">
        <v>3050</v>
      </c>
      <c r="M43" s="51">
        <f t="shared" si="9"/>
        <v>79.77000000000001</v>
      </c>
      <c r="N43" s="53">
        <f t="shared" ref="N43:N48" si="10">M43*L43</f>
        <v>243298.50000000003</v>
      </c>
      <c r="O43" s="39"/>
    </row>
    <row r="44" spans="1:15" x14ac:dyDescent="0.25">
      <c r="A44" s="52">
        <v>2</v>
      </c>
      <c r="B44" s="51">
        <v>10</v>
      </c>
      <c r="C44" s="52">
        <v>3</v>
      </c>
      <c r="D44" s="52">
        <v>10.99</v>
      </c>
      <c r="E44" s="52">
        <v>2800</v>
      </c>
      <c r="F44" s="52"/>
      <c r="G44" s="52"/>
      <c r="H44" s="52"/>
      <c r="I44" s="52"/>
      <c r="J44" s="52"/>
      <c r="K44" s="52">
        <v>92.96</v>
      </c>
      <c r="L44" s="52">
        <v>2800</v>
      </c>
      <c r="M44" s="51">
        <f t="shared" si="9"/>
        <v>103.94999999999999</v>
      </c>
      <c r="N44" s="53">
        <f t="shared" si="10"/>
        <v>291059.99999999994</v>
      </c>
      <c r="O44" s="39">
        <f>N42/M42</f>
        <v>2800</v>
      </c>
    </row>
    <row r="45" spans="1:15" x14ac:dyDescent="0.25">
      <c r="A45" s="52">
        <v>2</v>
      </c>
      <c r="B45" s="51">
        <v>11</v>
      </c>
      <c r="C45" s="52">
        <v>2</v>
      </c>
      <c r="D45" s="52">
        <v>4.29</v>
      </c>
      <c r="E45" s="52">
        <v>2900</v>
      </c>
      <c r="F45" s="52"/>
      <c r="G45" s="52"/>
      <c r="H45" s="52"/>
      <c r="I45" s="52"/>
      <c r="J45" s="52"/>
      <c r="K45" s="52">
        <v>67</v>
      </c>
      <c r="L45" s="52">
        <v>2800</v>
      </c>
      <c r="M45" s="51">
        <f t="shared" si="9"/>
        <v>71.290000000000006</v>
      </c>
      <c r="N45" s="53">
        <f t="shared" si="10"/>
        <v>199612.00000000003</v>
      </c>
      <c r="O45" s="39">
        <f t="shared" ref="O45:O50" si="11">N43/M43</f>
        <v>3050</v>
      </c>
    </row>
    <row r="46" spans="1:15" x14ac:dyDescent="0.25">
      <c r="A46" s="52">
        <v>2</v>
      </c>
      <c r="B46" s="51">
        <v>12</v>
      </c>
      <c r="C46" s="52">
        <v>2</v>
      </c>
      <c r="D46" s="52">
        <v>13.29</v>
      </c>
      <c r="E46" s="52">
        <v>2700</v>
      </c>
      <c r="F46" s="52"/>
      <c r="G46" s="52"/>
      <c r="H46" s="52"/>
      <c r="I46" s="52"/>
      <c r="J46" s="52"/>
      <c r="K46" s="52">
        <v>65.73</v>
      </c>
      <c r="L46" s="52">
        <v>2700</v>
      </c>
      <c r="M46" s="51">
        <f t="shared" si="9"/>
        <v>79.02000000000001</v>
      </c>
      <c r="N46" s="53">
        <f t="shared" si="10"/>
        <v>213354.00000000003</v>
      </c>
      <c r="O46" s="39">
        <f t="shared" si="11"/>
        <v>2799.9999999999995</v>
      </c>
    </row>
    <row r="47" spans="1:15" x14ac:dyDescent="0.25">
      <c r="A47" s="55">
        <v>2</v>
      </c>
      <c r="B47" s="54">
        <v>13</v>
      </c>
      <c r="C47" s="55">
        <v>3</v>
      </c>
      <c r="D47" s="55">
        <v>12.39</v>
      </c>
      <c r="E47" s="55">
        <v>2700</v>
      </c>
      <c r="F47" s="55"/>
      <c r="G47" s="55"/>
      <c r="H47" s="55"/>
      <c r="I47" s="55"/>
      <c r="J47" s="55"/>
      <c r="K47" s="55">
        <v>74.760000000000005</v>
      </c>
      <c r="L47" s="55">
        <v>2700</v>
      </c>
      <c r="M47" s="54">
        <f t="shared" si="9"/>
        <v>87.15</v>
      </c>
      <c r="N47" s="56">
        <f t="shared" si="10"/>
        <v>235305.00000000003</v>
      </c>
      <c r="O47" s="39">
        <f t="shared" si="11"/>
        <v>2800</v>
      </c>
    </row>
    <row r="48" spans="1:15" ht="15.75" thickBot="1" x14ac:dyDescent="0.3">
      <c r="A48" s="90">
        <v>2</v>
      </c>
      <c r="B48" s="57">
        <v>14</v>
      </c>
      <c r="C48" s="58">
        <v>3</v>
      </c>
      <c r="D48" s="58">
        <v>7.82</v>
      </c>
      <c r="E48" s="58">
        <v>2900</v>
      </c>
      <c r="F48" s="58"/>
      <c r="G48" s="58"/>
      <c r="H48" s="58"/>
      <c r="I48" s="58"/>
      <c r="J48" s="58"/>
      <c r="K48" s="58">
        <v>73.39</v>
      </c>
      <c r="L48" s="58">
        <v>2900</v>
      </c>
      <c r="M48" s="57">
        <f t="shared" si="9"/>
        <v>81.210000000000008</v>
      </c>
      <c r="N48" s="59">
        <f t="shared" si="10"/>
        <v>235509.00000000003</v>
      </c>
      <c r="O48" s="39">
        <f t="shared" si="11"/>
        <v>2700</v>
      </c>
    </row>
    <row r="49" spans="1:15" ht="15.75" thickBot="1" x14ac:dyDescent="0.3">
      <c r="A49" s="44"/>
      <c r="B49" s="4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5"/>
      <c r="N49" s="47"/>
      <c r="O49" s="39">
        <f t="shared" si="11"/>
        <v>2700</v>
      </c>
    </row>
    <row r="50" spans="1:15" x14ac:dyDescent="0.25">
      <c r="A50" s="33">
        <v>3</v>
      </c>
      <c r="B50" s="32">
        <v>15</v>
      </c>
      <c r="C50" s="33">
        <v>3</v>
      </c>
      <c r="D50" s="33">
        <v>19.96</v>
      </c>
      <c r="E50" s="33">
        <v>2800</v>
      </c>
      <c r="F50" s="33"/>
      <c r="G50" s="33"/>
      <c r="H50" s="33"/>
      <c r="I50" s="33"/>
      <c r="J50" s="33"/>
      <c r="K50" s="33">
        <v>91.12</v>
      </c>
      <c r="L50" s="33">
        <v>2800</v>
      </c>
      <c r="M50" s="32">
        <f t="shared" ref="M50:M56" si="12">K50+D50</f>
        <v>111.08000000000001</v>
      </c>
      <c r="N50" s="34">
        <f>L50*M50</f>
        <v>311024.00000000006</v>
      </c>
      <c r="O50" s="39">
        <f t="shared" si="11"/>
        <v>2900</v>
      </c>
    </row>
    <row r="51" spans="1:15" x14ac:dyDescent="0.25">
      <c r="A51" s="35">
        <v>3</v>
      </c>
      <c r="B51" s="36">
        <v>16</v>
      </c>
      <c r="C51" s="37">
        <v>2</v>
      </c>
      <c r="D51" s="37">
        <v>11.79</v>
      </c>
      <c r="E51" s="37">
        <v>3050</v>
      </c>
      <c r="F51" s="37"/>
      <c r="G51" s="37"/>
      <c r="H51" s="37"/>
      <c r="I51" s="37"/>
      <c r="J51" s="37"/>
      <c r="K51" s="37">
        <v>67.66</v>
      </c>
      <c r="L51" s="37">
        <v>3050</v>
      </c>
      <c r="M51" s="36">
        <f t="shared" si="12"/>
        <v>79.449999999999989</v>
      </c>
      <c r="N51" s="38">
        <f>L51*M51</f>
        <v>242322.49999999997</v>
      </c>
      <c r="O51" s="39"/>
    </row>
    <row r="52" spans="1:15" x14ac:dyDescent="0.25">
      <c r="A52" s="93">
        <v>3</v>
      </c>
      <c r="B52" s="134">
        <v>17</v>
      </c>
      <c r="C52" s="93">
        <v>3</v>
      </c>
      <c r="D52" s="93">
        <v>11.79</v>
      </c>
      <c r="E52" s="93">
        <v>2800</v>
      </c>
      <c r="F52" s="93"/>
      <c r="G52" s="93"/>
      <c r="H52" s="93"/>
      <c r="I52" s="93"/>
      <c r="J52" s="93"/>
      <c r="K52" s="93">
        <v>92.82</v>
      </c>
      <c r="L52" s="93">
        <v>2800</v>
      </c>
      <c r="M52" s="134">
        <f t="shared" si="12"/>
        <v>104.60999999999999</v>
      </c>
      <c r="N52" s="60">
        <f t="shared" ref="N52:N56" si="13">L52*M52</f>
        <v>292907.99999999994</v>
      </c>
      <c r="O52" s="39">
        <f>N50/M50</f>
        <v>2800</v>
      </c>
    </row>
    <row r="53" spans="1:15" x14ac:dyDescent="0.25">
      <c r="A53" s="33">
        <v>3</v>
      </c>
      <c r="B53" s="36">
        <v>18</v>
      </c>
      <c r="C53" s="37">
        <v>2</v>
      </c>
      <c r="D53" s="37">
        <v>4.29</v>
      </c>
      <c r="E53" s="37">
        <v>2700</v>
      </c>
      <c r="F53" s="37"/>
      <c r="G53" s="37"/>
      <c r="H53" s="37"/>
      <c r="I53" s="37"/>
      <c r="J53" s="37"/>
      <c r="K53" s="37">
        <v>66.77</v>
      </c>
      <c r="L53" s="37">
        <v>2700</v>
      </c>
      <c r="M53" s="36">
        <f t="shared" si="12"/>
        <v>71.06</v>
      </c>
      <c r="N53" s="38">
        <f t="shared" si="13"/>
        <v>191862</v>
      </c>
      <c r="O53" s="39">
        <f t="shared" ref="O53:O58" si="14">N51/M51</f>
        <v>3050</v>
      </c>
    </row>
    <row r="54" spans="1:15" x14ac:dyDescent="0.25">
      <c r="A54" s="93">
        <v>3</v>
      </c>
      <c r="B54" s="54">
        <v>19</v>
      </c>
      <c r="C54" s="55">
        <v>2</v>
      </c>
      <c r="D54" s="55">
        <v>12.49</v>
      </c>
      <c r="E54" s="55">
        <v>2700</v>
      </c>
      <c r="F54" s="55"/>
      <c r="G54" s="55"/>
      <c r="H54" s="55"/>
      <c r="I54" s="55"/>
      <c r="J54" s="55"/>
      <c r="K54" s="55">
        <v>65.73</v>
      </c>
      <c r="L54" s="55">
        <v>2700</v>
      </c>
      <c r="M54" s="54">
        <f t="shared" si="12"/>
        <v>78.22</v>
      </c>
      <c r="N54" s="56">
        <f t="shared" si="13"/>
        <v>211194</v>
      </c>
      <c r="O54" s="39">
        <f t="shared" si="14"/>
        <v>2800</v>
      </c>
    </row>
    <row r="55" spans="1:15" x14ac:dyDescent="0.25">
      <c r="A55" s="33">
        <v>3</v>
      </c>
      <c r="B55" s="36">
        <v>20</v>
      </c>
      <c r="C55" s="37">
        <v>3</v>
      </c>
      <c r="D55" s="37">
        <v>12.39</v>
      </c>
      <c r="E55" s="37">
        <v>2700</v>
      </c>
      <c r="F55" s="37"/>
      <c r="G55" s="37"/>
      <c r="H55" s="37"/>
      <c r="I55" s="37"/>
      <c r="J55" s="37"/>
      <c r="K55" s="37">
        <v>74.760000000000005</v>
      </c>
      <c r="L55" s="37">
        <v>2700</v>
      </c>
      <c r="M55" s="36">
        <f t="shared" si="12"/>
        <v>87.15</v>
      </c>
      <c r="N55" s="38">
        <f t="shared" si="13"/>
        <v>235305.00000000003</v>
      </c>
      <c r="O55" s="39">
        <f t="shared" si="14"/>
        <v>2700</v>
      </c>
    </row>
    <row r="56" spans="1:15" ht="15.75" thickBot="1" x14ac:dyDescent="0.3">
      <c r="A56" s="90">
        <v>3</v>
      </c>
      <c r="B56" s="57">
        <v>21</v>
      </c>
      <c r="C56" s="58">
        <v>3</v>
      </c>
      <c r="D56" s="58">
        <v>7.1</v>
      </c>
      <c r="E56" s="58">
        <v>2900</v>
      </c>
      <c r="F56" s="58"/>
      <c r="G56" s="58"/>
      <c r="H56" s="58"/>
      <c r="I56" s="58"/>
      <c r="J56" s="58"/>
      <c r="K56" s="58">
        <v>73.13</v>
      </c>
      <c r="L56" s="58">
        <v>2900</v>
      </c>
      <c r="M56" s="57">
        <f t="shared" si="12"/>
        <v>80.22999999999999</v>
      </c>
      <c r="N56" s="59">
        <f t="shared" si="13"/>
        <v>232666.99999999997</v>
      </c>
      <c r="O56" s="39">
        <f t="shared" si="14"/>
        <v>2700</v>
      </c>
    </row>
    <row r="57" spans="1:15" ht="15.75" thickBot="1" x14ac:dyDescent="0.3">
      <c r="A57" s="44"/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5"/>
      <c r="N57" s="47"/>
      <c r="O57" s="39">
        <f t="shared" si="14"/>
        <v>2700</v>
      </c>
    </row>
    <row r="58" spans="1:15" x14ac:dyDescent="0.25">
      <c r="A58" s="49">
        <v>4</v>
      </c>
      <c r="B58" s="48">
        <v>22</v>
      </c>
      <c r="C58" s="49">
        <v>3</v>
      </c>
      <c r="D58" s="49">
        <v>19.96</v>
      </c>
      <c r="E58" s="49">
        <v>2700</v>
      </c>
      <c r="F58" s="49"/>
      <c r="G58" s="49"/>
      <c r="H58" s="49">
        <v>48.8</v>
      </c>
      <c r="I58" s="49">
        <f>L58/2</f>
        <v>1350</v>
      </c>
      <c r="J58" s="49">
        <v>10.25</v>
      </c>
      <c r="K58" s="49">
        <v>91.11</v>
      </c>
      <c r="L58" s="49">
        <v>2700</v>
      </c>
      <c r="M58" s="48">
        <f>K58+H58+D58+J58</f>
        <v>170.12</v>
      </c>
      <c r="N58" s="50">
        <f>(D58*E58)+(H58*I58)+(K58*L58)+(J58*L58)</f>
        <v>393444</v>
      </c>
      <c r="O58" s="39">
        <f t="shared" si="14"/>
        <v>2900</v>
      </c>
    </row>
    <row r="59" spans="1:15" x14ac:dyDescent="0.25">
      <c r="A59" s="91">
        <v>4</v>
      </c>
      <c r="B59" s="54">
        <v>23</v>
      </c>
      <c r="C59" s="55">
        <v>2</v>
      </c>
      <c r="D59" s="55">
        <v>11.79</v>
      </c>
      <c r="E59" s="55">
        <v>2900</v>
      </c>
      <c r="F59" s="55"/>
      <c r="G59" s="55"/>
      <c r="H59" s="55">
        <v>61.13</v>
      </c>
      <c r="I59" s="55">
        <f t="shared" ref="I59:I64" si="15">L59/2</f>
        <v>1450</v>
      </c>
      <c r="J59" s="55">
        <v>14.56</v>
      </c>
      <c r="K59" s="55">
        <v>67.61</v>
      </c>
      <c r="L59" s="55">
        <v>2900</v>
      </c>
      <c r="M59" s="54">
        <f t="shared" ref="M59:M63" si="16">K59+H59+D59+J59</f>
        <v>155.09</v>
      </c>
      <c r="N59" s="60">
        <f t="shared" ref="N59:N64" si="17">(D59*E59)+(H59*I59)+(K59*L59)+(J59*L59)</f>
        <v>361122.5</v>
      </c>
      <c r="O59" s="39"/>
    </row>
    <row r="60" spans="1:15" x14ac:dyDescent="0.25">
      <c r="A60" s="49">
        <v>4</v>
      </c>
      <c r="B60" s="51">
        <v>24</v>
      </c>
      <c r="C60" s="52">
        <v>3</v>
      </c>
      <c r="D60" s="52">
        <v>11.79</v>
      </c>
      <c r="E60" s="52">
        <v>2700</v>
      </c>
      <c r="F60" s="52"/>
      <c r="G60" s="52"/>
      <c r="H60" s="52">
        <v>67.75</v>
      </c>
      <c r="I60" s="52">
        <f t="shared" si="15"/>
        <v>1350</v>
      </c>
      <c r="J60" s="52">
        <v>15.96</v>
      </c>
      <c r="K60" s="52">
        <v>92.8</v>
      </c>
      <c r="L60" s="52">
        <v>2700</v>
      </c>
      <c r="M60" s="51">
        <f t="shared" si="16"/>
        <v>188.3</v>
      </c>
      <c r="N60" s="50">
        <f t="shared" si="17"/>
        <v>416947.5</v>
      </c>
      <c r="O60" s="39">
        <v>1997.9182437547313</v>
      </c>
    </row>
    <row r="61" spans="1:15" x14ac:dyDescent="0.25">
      <c r="A61" s="49">
        <v>4</v>
      </c>
      <c r="B61" s="51">
        <v>25</v>
      </c>
      <c r="C61" s="52">
        <v>2</v>
      </c>
      <c r="D61" s="52">
        <v>4.29</v>
      </c>
      <c r="E61" s="52">
        <v>2700</v>
      </c>
      <c r="F61" s="52"/>
      <c r="G61" s="52"/>
      <c r="H61" s="52">
        <v>24.38</v>
      </c>
      <c r="I61" s="52">
        <f t="shared" si="15"/>
        <v>1350</v>
      </c>
      <c r="J61" s="52">
        <v>13.49</v>
      </c>
      <c r="K61" s="52">
        <v>66.709999999999994</v>
      </c>
      <c r="L61" s="52">
        <v>2700</v>
      </c>
      <c r="M61" s="51">
        <f t="shared" si="16"/>
        <v>108.86999999999999</v>
      </c>
      <c r="N61" s="50">
        <f t="shared" si="17"/>
        <v>261035.99999999997</v>
      </c>
      <c r="O61" s="39">
        <v>2179.0029325513196</v>
      </c>
    </row>
    <row r="62" spans="1:15" x14ac:dyDescent="0.25">
      <c r="A62" s="135">
        <v>4</v>
      </c>
      <c r="B62" s="51">
        <v>26</v>
      </c>
      <c r="C62" s="52">
        <v>2</v>
      </c>
      <c r="D62" s="52">
        <v>12.49</v>
      </c>
      <c r="E62" s="52">
        <v>2700</v>
      </c>
      <c r="F62" s="52"/>
      <c r="G62" s="52"/>
      <c r="H62" s="52">
        <v>25.18</v>
      </c>
      <c r="I62" s="52">
        <f t="shared" si="15"/>
        <v>1350</v>
      </c>
      <c r="J62" s="52">
        <v>6.79</v>
      </c>
      <c r="K62" s="52">
        <v>65.67</v>
      </c>
      <c r="L62" s="52">
        <v>2700</v>
      </c>
      <c r="M62" s="51">
        <f t="shared" si="16"/>
        <v>110.13</v>
      </c>
      <c r="N62" s="50">
        <f t="shared" si="17"/>
        <v>263358</v>
      </c>
      <c r="O62" s="39">
        <v>2055.3244592346091</v>
      </c>
    </row>
    <row r="63" spans="1:15" x14ac:dyDescent="0.25">
      <c r="A63" s="49">
        <v>4</v>
      </c>
      <c r="B63" s="51">
        <v>27</v>
      </c>
      <c r="C63" s="52">
        <v>3</v>
      </c>
      <c r="D63" s="52">
        <v>11.87</v>
      </c>
      <c r="E63" s="52">
        <v>2700</v>
      </c>
      <c r="F63" s="52"/>
      <c r="G63" s="52"/>
      <c r="H63" s="52">
        <v>33.770000000000003</v>
      </c>
      <c r="I63" s="52">
        <f t="shared" si="15"/>
        <v>1350</v>
      </c>
      <c r="J63" s="52">
        <v>15.29</v>
      </c>
      <c r="K63" s="52">
        <v>74.760000000000005</v>
      </c>
      <c r="L63" s="52">
        <v>2700</v>
      </c>
      <c r="M63" s="51">
        <f t="shared" si="16"/>
        <v>135.69</v>
      </c>
      <c r="N63" s="50">
        <f t="shared" si="17"/>
        <v>320773.5</v>
      </c>
      <c r="O63" s="39">
        <v>2401.3998564249819</v>
      </c>
    </row>
    <row r="64" spans="1:15" ht="15.75" thickBot="1" x14ac:dyDescent="0.3">
      <c r="A64" s="49">
        <v>4</v>
      </c>
      <c r="B64" s="61">
        <v>28</v>
      </c>
      <c r="C64" s="62">
        <v>3</v>
      </c>
      <c r="D64" s="62">
        <v>7.02</v>
      </c>
      <c r="E64" s="62">
        <v>2900</v>
      </c>
      <c r="F64" s="62"/>
      <c r="G64" s="62"/>
      <c r="H64" s="62">
        <v>47.78</v>
      </c>
      <c r="I64" s="62">
        <f t="shared" si="15"/>
        <v>1450</v>
      </c>
      <c r="J64" s="62">
        <v>6.87</v>
      </c>
      <c r="K64" s="62">
        <v>73.13</v>
      </c>
      <c r="L64" s="62">
        <v>2900</v>
      </c>
      <c r="M64" s="61">
        <f>K64+H64+D64+J64</f>
        <v>134.79999999999998</v>
      </c>
      <c r="N64" s="63">
        <f t="shared" si="17"/>
        <v>321639</v>
      </c>
      <c r="O64" s="39">
        <v>2478.125</v>
      </c>
    </row>
    <row r="65" spans="1:15" x14ac:dyDescent="0.25">
      <c r="A65" s="64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6"/>
      <c r="N65" s="66"/>
      <c r="O65" s="39"/>
    </row>
    <row r="66" spans="1:15" x14ac:dyDescent="0.25">
      <c r="A66" s="64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6"/>
      <c r="N66" s="66"/>
      <c r="O66" s="67"/>
    </row>
    <row r="67" spans="1:15" ht="15.75" thickBot="1" x14ac:dyDescent="0.3">
      <c r="A67" s="64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6"/>
      <c r="N67" s="66"/>
      <c r="O67" s="67"/>
    </row>
    <row r="68" spans="1:15" x14ac:dyDescent="0.25">
      <c r="A68" s="112" t="s">
        <v>18</v>
      </c>
      <c r="B68" s="112" t="s">
        <v>14</v>
      </c>
      <c r="C68" s="114" t="s">
        <v>19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68"/>
      <c r="O68" s="69" t="e">
        <f>#REF!/#REF!</f>
        <v>#REF!</v>
      </c>
    </row>
    <row r="69" spans="1:15" ht="15.75" thickBot="1" x14ac:dyDescent="0.3">
      <c r="A69" s="113"/>
      <c r="B69" s="113"/>
      <c r="C69" s="115"/>
      <c r="D69" s="1"/>
      <c r="E69" s="1"/>
      <c r="F69" s="1"/>
      <c r="G69" s="1"/>
      <c r="H69" s="1"/>
      <c r="I69" s="1"/>
      <c r="J69" s="1"/>
      <c r="K69" s="1"/>
      <c r="L69" s="1"/>
      <c r="M69" s="1"/>
      <c r="N69" s="70"/>
      <c r="O69" s="1"/>
    </row>
    <row r="70" spans="1:15" x14ac:dyDescent="0.25">
      <c r="A70" s="71">
        <v>1</v>
      </c>
      <c r="B70" s="72">
        <v>10000</v>
      </c>
      <c r="C70" s="73"/>
      <c r="D70" s="1"/>
      <c r="E70" s="1"/>
      <c r="F70" s="1"/>
      <c r="G70" s="1"/>
      <c r="H70" s="1"/>
      <c r="I70" s="1"/>
      <c r="J70" s="1"/>
      <c r="K70" s="1"/>
      <c r="L70" s="1"/>
      <c r="M70" s="1"/>
      <c r="N70" s="74"/>
      <c r="O70" s="1"/>
    </row>
    <row r="71" spans="1:15" x14ac:dyDescent="0.25">
      <c r="A71" s="71">
        <f t="shared" ref="A71:A131" si="18">A70+1</f>
        <v>2</v>
      </c>
      <c r="B71" s="75">
        <v>10000</v>
      </c>
      <c r="C71" s="76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5">
      <c r="A72" s="77">
        <f t="shared" si="18"/>
        <v>3</v>
      </c>
      <c r="B72" s="78">
        <v>10000</v>
      </c>
      <c r="C72" s="79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5">
      <c r="A73" s="77">
        <f t="shared" si="18"/>
        <v>4</v>
      </c>
      <c r="B73" s="78">
        <v>10000</v>
      </c>
      <c r="C73" s="79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5">
      <c r="A74" s="77">
        <f t="shared" si="18"/>
        <v>5</v>
      </c>
      <c r="B74" s="78">
        <v>10000</v>
      </c>
      <c r="C74" s="79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5">
      <c r="A75" s="77">
        <f t="shared" si="18"/>
        <v>6</v>
      </c>
      <c r="B75" s="78">
        <v>10000</v>
      </c>
      <c r="C75" s="79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25">
      <c r="A76" s="77">
        <f t="shared" si="18"/>
        <v>7</v>
      </c>
      <c r="B76" s="78">
        <v>10000</v>
      </c>
      <c r="C76" s="79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25">
      <c r="A77" s="77">
        <f t="shared" si="18"/>
        <v>8</v>
      </c>
      <c r="B77" s="78">
        <v>10000</v>
      </c>
      <c r="C77" s="79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5">
      <c r="A78" s="77">
        <f t="shared" si="18"/>
        <v>9</v>
      </c>
      <c r="B78" s="78">
        <v>10000</v>
      </c>
      <c r="C78" s="79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25">
      <c r="A79" s="77">
        <f t="shared" si="18"/>
        <v>10</v>
      </c>
      <c r="B79" s="78">
        <v>10000</v>
      </c>
      <c r="C79" s="79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5">
      <c r="A80" s="80">
        <f t="shared" si="18"/>
        <v>11</v>
      </c>
      <c r="B80" s="81">
        <v>10000</v>
      </c>
      <c r="C80" s="92" t="s">
        <v>40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80">
        <f t="shared" si="18"/>
        <v>12</v>
      </c>
      <c r="B81" s="81">
        <v>10000</v>
      </c>
      <c r="C81" s="92" t="s">
        <v>40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77">
        <f t="shared" si="18"/>
        <v>13</v>
      </c>
      <c r="B82" s="78">
        <v>10000</v>
      </c>
      <c r="C82" s="79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77">
        <f t="shared" si="18"/>
        <v>14</v>
      </c>
      <c r="B83" s="78">
        <v>10000</v>
      </c>
      <c r="C83" s="79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77">
        <f t="shared" si="18"/>
        <v>15</v>
      </c>
      <c r="B84" s="78">
        <v>10000</v>
      </c>
      <c r="C84" s="79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77">
        <f t="shared" si="18"/>
        <v>16</v>
      </c>
      <c r="B85" s="78">
        <v>10000</v>
      </c>
      <c r="C85" s="79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80">
        <f t="shared" si="18"/>
        <v>17</v>
      </c>
      <c r="B86" s="81">
        <v>10000</v>
      </c>
      <c r="C86" s="92" t="s">
        <v>40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80">
        <f t="shared" si="18"/>
        <v>18</v>
      </c>
      <c r="B87" s="81">
        <v>10000</v>
      </c>
      <c r="C87" s="92" t="s">
        <v>40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77">
        <f t="shared" si="18"/>
        <v>19</v>
      </c>
      <c r="B88" s="78">
        <v>10000</v>
      </c>
      <c r="C88" s="79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77">
        <f t="shared" si="18"/>
        <v>20</v>
      </c>
      <c r="B89" s="78">
        <v>10000</v>
      </c>
      <c r="C89" s="79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5">
      <c r="A90" s="77">
        <f t="shared" si="18"/>
        <v>21</v>
      </c>
      <c r="B90" s="78">
        <v>10000</v>
      </c>
      <c r="C90" s="79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5">
      <c r="A91" s="77">
        <f t="shared" si="18"/>
        <v>22</v>
      </c>
      <c r="B91" s="78">
        <v>10000</v>
      </c>
      <c r="C91" s="79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25">
      <c r="A92" s="77">
        <f t="shared" si="18"/>
        <v>23</v>
      </c>
      <c r="B92" s="78">
        <v>10000</v>
      </c>
      <c r="C92" s="79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5">
      <c r="A93" s="77">
        <f t="shared" si="18"/>
        <v>24</v>
      </c>
      <c r="B93" s="78">
        <v>10000</v>
      </c>
      <c r="C93" s="79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5">
      <c r="A94" s="77">
        <f t="shared" si="18"/>
        <v>25</v>
      </c>
      <c r="B94" s="78">
        <v>10000</v>
      </c>
      <c r="C94" s="79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25">
      <c r="A95" s="77">
        <f t="shared" si="18"/>
        <v>26</v>
      </c>
      <c r="B95" s="78">
        <v>10000</v>
      </c>
      <c r="C95" s="79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25">
      <c r="A96" s="77">
        <f t="shared" si="18"/>
        <v>27</v>
      </c>
      <c r="B96" s="78">
        <v>10000</v>
      </c>
      <c r="C96" s="79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25">
      <c r="A97" s="77">
        <f t="shared" si="18"/>
        <v>28</v>
      </c>
      <c r="B97" s="78">
        <v>10000</v>
      </c>
      <c r="C97" s="79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25">
      <c r="A98" s="77">
        <f t="shared" si="18"/>
        <v>29</v>
      </c>
      <c r="B98" s="78">
        <v>10000</v>
      </c>
      <c r="C98" s="79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25">
      <c r="A99" s="77">
        <f t="shared" si="18"/>
        <v>30</v>
      </c>
      <c r="B99" s="78">
        <v>10000</v>
      </c>
      <c r="C99" s="79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25">
      <c r="A100" s="77">
        <f t="shared" si="18"/>
        <v>31</v>
      </c>
      <c r="B100" s="78">
        <v>10000</v>
      </c>
      <c r="C100" s="79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25">
      <c r="A101" s="77">
        <f t="shared" si="18"/>
        <v>32</v>
      </c>
      <c r="B101" s="78">
        <v>10000</v>
      </c>
      <c r="C101" s="79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25">
      <c r="A102" s="80">
        <f t="shared" si="18"/>
        <v>33</v>
      </c>
      <c r="B102" s="81">
        <v>10000</v>
      </c>
      <c r="C102" s="92" t="s">
        <v>40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25">
      <c r="A103" s="80">
        <f t="shared" si="18"/>
        <v>34</v>
      </c>
      <c r="B103" s="81">
        <v>10000</v>
      </c>
      <c r="C103" s="92" t="s">
        <v>40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25">
      <c r="A104" s="77">
        <f t="shared" si="18"/>
        <v>35</v>
      </c>
      <c r="B104" s="78">
        <v>10000</v>
      </c>
      <c r="C104" s="79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25">
      <c r="A105" s="77">
        <f t="shared" si="18"/>
        <v>36</v>
      </c>
      <c r="B105" s="78">
        <v>10000</v>
      </c>
      <c r="C105" s="79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5">
      <c r="A106" s="77">
        <f t="shared" si="18"/>
        <v>37</v>
      </c>
      <c r="B106" s="78">
        <v>10000</v>
      </c>
      <c r="C106" s="79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5">
      <c r="A107" s="77">
        <f t="shared" si="18"/>
        <v>38</v>
      </c>
      <c r="B107" s="78">
        <v>10000</v>
      </c>
      <c r="C107" s="79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5">
      <c r="A108" s="77">
        <f t="shared" si="18"/>
        <v>39</v>
      </c>
      <c r="B108" s="78">
        <v>10000</v>
      </c>
      <c r="C108" s="79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25">
      <c r="A109" s="77">
        <f t="shared" si="18"/>
        <v>40</v>
      </c>
      <c r="B109" s="78">
        <v>10000</v>
      </c>
      <c r="C109" s="79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5">
      <c r="A110" s="77">
        <f t="shared" si="18"/>
        <v>41</v>
      </c>
      <c r="B110" s="78">
        <v>10000</v>
      </c>
      <c r="C110" s="79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 thickBot="1" x14ac:dyDescent="0.3">
      <c r="A111" s="77">
        <f t="shared" si="18"/>
        <v>42</v>
      </c>
      <c r="B111" s="82">
        <v>10000</v>
      </c>
      <c r="C111" s="8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25">
      <c r="A112" s="84">
        <f t="shared" si="18"/>
        <v>43</v>
      </c>
      <c r="B112" s="85">
        <v>10000</v>
      </c>
      <c r="C112" s="86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5">
      <c r="A113" s="84">
        <f t="shared" si="18"/>
        <v>44</v>
      </c>
      <c r="B113" s="87">
        <v>10000</v>
      </c>
      <c r="C113" s="79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5">
      <c r="A114" s="84">
        <f t="shared" si="18"/>
        <v>45</v>
      </c>
      <c r="B114" s="87">
        <v>10000</v>
      </c>
      <c r="C114" s="79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5">
      <c r="A115" s="84">
        <f t="shared" si="18"/>
        <v>46</v>
      </c>
      <c r="B115" s="87">
        <v>10000</v>
      </c>
      <c r="C115" s="79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5">
      <c r="A116" s="84">
        <f t="shared" si="18"/>
        <v>47</v>
      </c>
      <c r="B116" s="87">
        <v>10000</v>
      </c>
      <c r="C116" s="79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5">
      <c r="A117" s="84">
        <f t="shared" si="18"/>
        <v>48</v>
      </c>
      <c r="B117" s="87">
        <v>10000</v>
      </c>
      <c r="C117" s="79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25">
      <c r="A118" s="84">
        <f t="shared" si="18"/>
        <v>49</v>
      </c>
      <c r="B118" s="87">
        <v>10000</v>
      </c>
      <c r="C118" s="79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5">
      <c r="A119" s="84">
        <f t="shared" si="18"/>
        <v>50</v>
      </c>
      <c r="B119" s="87">
        <v>10000</v>
      </c>
      <c r="C119" s="79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5">
      <c r="A120" s="84">
        <f t="shared" si="18"/>
        <v>51</v>
      </c>
      <c r="B120" s="87">
        <v>10000</v>
      </c>
      <c r="C120" s="79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5">
      <c r="A121" s="84">
        <f t="shared" si="18"/>
        <v>52</v>
      </c>
      <c r="B121" s="87">
        <v>10000</v>
      </c>
      <c r="C121" s="79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5">
      <c r="A122" s="84">
        <f t="shared" si="18"/>
        <v>53</v>
      </c>
      <c r="B122" s="87">
        <v>10000</v>
      </c>
      <c r="C122" s="79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5">
      <c r="A123" s="84">
        <f t="shared" si="18"/>
        <v>54</v>
      </c>
      <c r="B123" s="87">
        <v>10000</v>
      </c>
      <c r="C123" s="79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25">
      <c r="A124" s="84">
        <f t="shared" si="18"/>
        <v>55</v>
      </c>
      <c r="B124" s="87">
        <v>10000</v>
      </c>
      <c r="C124" s="79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25">
      <c r="A125" s="84">
        <f t="shared" si="18"/>
        <v>56</v>
      </c>
      <c r="B125" s="87">
        <v>10000</v>
      </c>
      <c r="C125" s="79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25">
      <c r="A126" s="84">
        <f t="shared" si="18"/>
        <v>57</v>
      </c>
      <c r="B126" s="87">
        <v>10000</v>
      </c>
      <c r="C126" s="79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25">
      <c r="A127" s="84">
        <f t="shared" si="18"/>
        <v>58</v>
      </c>
      <c r="B127" s="87">
        <v>10000</v>
      </c>
      <c r="C127" s="79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25">
      <c r="A128" s="84">
        <f t="shared" si="18"/>
        <v>59</v>
      </c>
      <c r="B128" s="87">
        <v>10000</v>
      </c>
      <c r="C128" s="79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25">
      <c r="A129" s="84">
        <f t="shared" si="18"/>
        <v>60</v>
      </c>
      <c r="B129" s="87">
        <v>10000</v>
      </c>
      <c r="C129" s="79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25">
      <c r="A130" s="84">
        <f t="shared" si="18"/>
        <v>61</v>
      </c>
      <c r="B130" s="87">
        <v>10000</v>
      </c>
      <c r="C130" s="79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 thickBot="1" x14ac:dyDescent="0.3">
      <c r="A131" s="84">
        <f t="shared" si="18"/>
        <v>62</v>
      </c>
      <c r="B131" s="88">
        <v>10000</v>
      </c>
      <c r="C131" s="89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</sheetData>
  <mergeCells count="25">
    <mergeCell ref="A68:A69"/>
    <mergeCell ref="B68:B69"/>
    <mergeCell ref="C68:C69"/>
    <mergeCell ref="A21:N21"/>
    <mergeCell ref="A28:N28"/>
    <mergeCell ref="A33:N33"/>
    <mergeCell ref="A13:N13"/>
    <mergeCell ref="O13:O14"/>
    <mergeCell ref="A14:N14"/>
    <mergeCell ref="J11:J12"/>
    <mergeCell ref="K11:K12"/>
    <mergeCell ref="L11:L12"/>
    <mergeCell ref="M11:M12"/>
    <mergeCell ref="A9:O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N11:N12"/>
    <mergeCell ref="O11:O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1"/>
  <sheetViews>
    <sheetView topLeftCell="A13" workbookViewId="0">
      <selection activeCell="J95" sqref="J95"/>
    </sheetView>
  </sheetViews>
  <sheetFormatPr defaultRowHeight="15" x14ac:dyDescent="0.25"/>
  <cols>
    <col min="2" max="2" width="10.140625" customWidth="1"/>
    <col min="3" max="3" width="14.5703125" customWidth="1"/>
    <col min="4" max="4" width="9.140625" customWidth="1"/>
    <col min="5" max="5" width="9.140625" hidden="1" customWidth="1"/>
    <col min="6" max="6" width="9.140625" customWidth="1"/>
    <col min="7" max="7" width="9.140625" hidden="1" customWidth="1"/>
    <col min="8" max="8" width="9" customWidth="1"/>
    <col min="9" max="9" width="9.140625" hidden="1" customWidth="1"/>
    <col min="10" max="10" width="10" customWidth="1"/>
    <col min="11" max="11" width="10.7109375" customWidth="1"/>
    <col min="12" max="12" width="10.140625" customWidth="1"/>
    <col min="14" max="14" width="9.42578125" customWidth="1"/>
    <col min="15" max="15" width="9.140625" hidden="1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94" t="s">
        <v>20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1:15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</row>
    <row r="11" spans="1:15" ht="15" customHeight="1" x14ac:dyDescent="0.25">
      <c r="A11" s="122" t="s">
        <v>21</v>
      </c>
      <c r="B11" s="124" t="s">
        <v>22</v>
      </c>
      <c r="C11" s="124" t="s">
        <v>23</v>
      </c>
      <c r="D11" s="124" t="s">
        <v>24</v>
      </c>
      <c r="E11" s="124" t="s">
        <v>25</v>
      </c>
      <c r="F11" s="126" t="s">
        <v>26</v>
      </c>
      <c r="G11" s="126" t="s">
        <v>27</v>
      </c>
      <c r="H11" s="126" t="s">
        <v>28</v>
      </c>
      <c r="I11" s="126" t="s">
        <v>29</v>
      </c>
      <c r="J11" s="126" t="s">
        <v>30</v>
      </c>
      <c r="K11" s="124" t="s">
        <v>31</v>
      </c>
      <c r="L11" s="124" t="s">
        <v>32</v>
      </c>
      <c r="M11" s="124" t="s">
        <v>33</v>
      </c>
      <c r="N11" s="128" t="s">
        <v>34</v>
      </c>
      <c r="O11" s="103" t="s">
        <v>15</v>
      </c>
    </row>
    <row r="12" spans="1:15" ht="39" customHeight="1" thickBot="1" x14ac:dyDescent="0.3">
      <c r="A12" s="123"/>
      <c r="B12" s="125"/>
      <c r="C12" s="125"/>
      <c r="D12" s="125"/>
      <c r="E12" s="125"/>
      <c r="F12" s="127"/>
      <c r="G12" s="127"/>
      <c r="H12" s="127"/>
      <c r="I12" s="127"/>
      <c r="J12" s="127"/>
      <c r="K12" s="125"/>
      <c r="L12" s="125"/>
      <c r="M12" s="125"/>
      <c r="N12" s="129"/>
      <c r="O12" s="104"/>
    </row>
    <row r="13" spans="1:15" ht="15.75" thickBot="1" x14ac:dyDescent="0.3">
      <c r="A13" s="105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7"/>
      <c r="O13" s="108" t="s">
        <v>15</v>
      </c>
    </row>
    <row r="14" spans="1:15" ht="15.75" thickBot="1" x14ac:dyDescent="0.3">
      <c r="A14" s="109" t="s">
        <v>35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1"/>
      <c r="O14" s="104"/>
    </row>
    <row r="15" spans="1:15" x14ac:dyDescent="0.25">
      <c r="A15" s="4">
        <v>2</v>
      </c>
      <c r="B15" s="5">
        <v>1</v>
      </c>
      <c r="C15" s="6">
        <v>1</v>
      </c>
      <c r="D15" s="6">
        <v>10.199999999999999</v>
      </c>
      <c r="E15" s="6">
        <v>2600</v>
      </c>
      <c r="F15" s="6"/>
      <c r="G15" s="6"/>
      <c r="H15" s="6"/>
      <c r="I15" s="6"/>
      <c r="J15" s="6"/>
      <c r="K15" s="6">
        <v>39.51</v>
      </c>
      <c r="L15" s="6">
        <v>2600</v>
      </c>
      <c r="M15" s="5">
        <f>K15+D15</f>
        <v>49.709999999999994</v>
      </c>
      <c r="N15" s="7">
        <f>M15*L15</f>
        <v>129245.99999999999</v>
      </c>
      <c r="O15" s="8"/>
    </row>
    <row r="16" spans="1:15" x14ac:dyDescent="0.25">
      <c r="A16" s="9">
        <v>2</v>
      </c>
      <c r="B16" s="10">
        <v>2</v>
      </c>
      <c r="C16" s="11">
        <v>1</v>
      </c>
      <c r="D16" s="11">
        <v>8.6199999999999992</v>
      </c>
      <c r="E16" s="11">
        <v>2700</v>
      </c>
      <c r="F16" s="11"/>
      <c r="G16" s="11"/>
      <c r="H16" s="11"/>
      <c r="I16" s="11"/>
      <c r="J16" s="11"/>
      <c r="K16" s="11">
        <v>33.130000000000003</v>
      </c>
      <c r="L16" s="11">
        <v>2700</v>
      </c>
      <c r="M16" s="10">
        <f t="shared" ref="M16:M27" si="0">K16+D16</f>
        <v>41.75</v>
      </c>
      <c r="N16" s="12">
        <f t="shared" ref="N16:N27" si="1">M16*L16</f>
        <v>112725</v>
      </c>
      <c r="O16" s="13"/>
    </row>
    <row r="17" spans="1:15" x14ac:dyDescent="0.25">
      <c r="A17" s="9">
        <v>2</v>
      </c>
      <c r="B17" s="10">
        <v>3</v>
      </c>
      <c r="C17" s="11">
        <v>3</v>
      </c>
      <c r="D17" s="11">
        <v>12.09</v>
      </c>
      <c r="E17" s="11">
        <v>2800</v>
      </c>
      <c r="F17" s="11"/>
      <c r="G17" s="11"/>
      <c r="H17" s="11"/>
      <c r="I17" s="11"/>
      <c r="J17" s="11"/>
      <c r="K17" s="11">
        <v>81.650000000000006</v>
      </c>
      <c r="L17" s="11">
        <v>2800</v>
      </c>
      <c r="M17" s="10">
        <f t="shared" si="0"/>
        <v>93.740000000000009</v>
      </c>
      <c r="N17" s="12">
        <f>M17*L17</f>
        <v>262472</v>
      </c>
      <c r="O17" s="14">
        <f>N15/M15</f>
        <v>2600</v>
      </c>
    </row>
    <row r="18" spans="1:15" x14ac:dyDescent="0.25">
      <c r="A18" s="9">
        <v>2</v>
      </c>
      <c r="B18" s="10">
        <v>4</v>
      </c>
      <c r="C18" s="11">
        <v>2</v>
      </c>
      <c r="D18" s="11">
        <v>7.03</v>
      </c>
      <c r="E18" s="11">
        <v>2800</v>
      </c>
      <c r="F18" s="11"/>
      <c r="G18" s="11"/>
      <c r="H18" s="11"/>
      <c r="I18" s="11"/>
      <c r="J18" s="11"/>
      <c r="K18" s="11">
        <v>53.82</v>
      </c>
      <c r="L18" s="11">
        <v>2800</v>
      </c>
      <c r="M18" s="10">
        <f t="shared" si="0"/>
        <v>60.85</v>
      </c>
      <c r="N18" s="12">
        <f t="shared" si="1"/>
        <v>170380</v>
      </c>
      <c r="O18" s="14">
        <f t="shared" ref="O18:O29" si="2">N16/M16</f>
        <v>2700</v>
      </c>
    </row>
    <row r="19" spans="1:15" x14ac:dyDescent="0.25">
      <c r="A19" s="9">
        <v>2</v>
      </c>
      <c r="B19" s="10">
        <v>5</v>
      </c>
      <c r="C19" s="11">
        <v>2</v>
      </c>
      <c r="D19" s="11">
        <v>14.26</v>
      </c>
      <c r="E19" s="11">
        <v>2600</v>
      </c>
      <c r="F19" s="11"/>
      <c r="G19" s="11"/>
      <c r="H19" s="11"/>
      <c r="I19" s="11"/>
      <c r="J19" s="11"/>
      <c r="K19" s="11">
        <v>57.85</v>
      </c>
      <c r="L19" s="11">
        <v>2600</v>
      </c>
      <c r="M19" s="10">
        <f t="shared" si="0"/>
        <v>72.11</v>
      </c>
      <c r="N19" s="12">
        <f t="shared" si="1"/>
        <v>187486</v>
      </c>
      <c r="O19" s="14">
        <f t="shared" si="2"/>
        <v>2799.9999999999995</v>
      </c>
    </row>
    <row r="20" spans="1:15" ht="15.75" thickBot="1" x14ac:dyDescent="0.3">
      <c r="A20" s="15">
        <v>2</v>
      </c>
      <c r="B20" s="16">
        <v>6</v>
      </c>
      <c r="C20" s="17">
        <v>1</v>
      </c>
      <c r="D20" s="17">
        <v>9.58</v>
      </c>
      <c r="E20" s="17">
        <v>2600</v>
      </c>
      <c r="F20" s="17"/>
      <c r="G20" s="17"/>
      <c r="H20" s="17"/>
      <c r="I20" s="17"/>
      <c r="J20" s="17"/>
      <c r="K20" s="17">
        <v>39.369999999999997</v>
      </c>
      <c r="L20" s="17">
        <v>2600</v>
      </c>
      <c r="M20" s="16">
        <f t="shared" si="0"/>
        <v>48.949999999999996</v>
      </c>
      <c r="N20" s="18">
        <f t="shared" si="1"/>
        <v>127269.99999999999</v>
      </c>
      <c r="O20" s="14">
        <f t="shared" si="2"/>
        <v>2800</v>
      </c>
    </row>
    <row r="21" spans="1:15" ht="15.75" thickBot="1" x14ac:dyDescent="0.3">
      <c r="A21" s="116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8"/>
      <c r="O21" s="14">
        <f t="shared" si="2"/>
        <v>2600</v>
      </c>
    </row>
    <row r="22" spans="1:15" x14ac:dyDescent="0.25">
      <c r="A22" s="19">
        <v>3</v>
      </c>
      <c r="B22" s="20">
        <v>7</v>
      </c>
      <c r="C22" s="21">
        <v>1</v>
      </c>
      <c r="D22" s="21">
        <v>9.9</v>
      </c>
      <c r="E22" s="21">
        <v>2600</v>
      </c>
      <c r="F22" s="21"/>
      <c r="G22" s="21"/>
      <c r="H22" s="21"/>
      <c r="I22" s="21"/>
      <c r="J22" s="21"/>
      <c r="K22" s="21">
        <v>39.51</v>
      </c>
      <c r="L22" s="21">
        <v>2600</v>
      </c>
      <c r="M22" s="20">
        <f t="shared" si="0"/>
        <v>49.41</v>
      </c>
      <c r="N22" s="22">
        <f t="shared" si="1"/>
        <v>128465.99999999999</v>
      </c>
      <c r="O22" s="14">
        <f t="shared" si="2"/>
        <v>2600</v>
      </c>
    </row>
    <row r="23" spans="1:15" x14ac:dyDescent="0.25">
      <c r="A23" s="23">
        <v>3</v>
      </c>
      <c r="B23" s="24">
        <v>8</v>
      </c>
      <c r="C23" s="25">
        <v>1</v>
      </c>
      <c r="D23" s="25">
        <v>9.42</v>
      </c>
      <c r="E23" s="25">
        <v>2700</v>
      </c>
      <c r="F23" s="25"/>
      <c r="G23" s="25"/>
      <c r="H23" s="25"/>
      <c r="I23" s="25"/>
      <c r="J23" s="25"/>
      <c r="K23" s="25">
        <v>33.130000000000003</v>
      </c>
      <c r="L23" s="25">
        <v>2700</v>
      </c>
      <c r="M23" s="24">
        <f t="shared" si="0"/>
        <v>42.550000000000004</v>
      </c>
      <c r="N23" s="26">
        <f t="shared" si="1"/>
        <v>114885.00000000001</v>
      </c>
      <c r="O23" s="14"/>
    </row>
    <row r="24" spans="1:15" x14ac:dyDescent="0.25">
      <c r="A24" s="23">
        <v>3</v>
      </c>
      <c r="B24" s="24">
        <v>9</v>
      </c>
      <c r="C24" s="25">
        <v>3</v>
      </c>
      <c r="D24" s="25">
        <v>11.03</v>
      </c>
      <c r="E24" s="25">
        <v>2800</v>
      </c>
      <c r="F24" s="25"/>
      <c r="G24" s="25"/>
      <c r="H24" s="25"/>
      <c r="I24" s="25"/>
      <c r="J24" s="25"/>
      <c r="K24" s="25">
        <v>81.650000000000006</v>
      </c>
      <c r="L24" s="25">
        <v>2800</v>
      </c>
      <c r="M24" s="24">
        <f t="shared" si="0"/>
        <v>92.68</v>
      </c>
      <c r="N24" s="26">
        <f t="shared" si="1"/>
        <v>259504.00000000003</v>
      </c>
      <c r="O24" s="14">
        <f t="shared" si="2"/>
        <v>2600</v>
      </c>
    </row>
    <row r="25" spans="1:15" x14ac:dyDescent="0.25">
      <c r="A25" s="23">
        <v>3</v>
      </c>
      <c r="B25" s="24">
        <v>10</v>
      </c>
      <c r="C25" s="25">
        <v>2</v>
      </c>
      <c r="D25" s="25">
        <v>7.55</v>
      </c>
      <c r="E25" s="25">
        <v>2800</v>
      </c>
      <c r="F25" s="25"/>
      <c r="G25" s="25"/>
      <c r="H25" s="25"/>
      <c r="I25" s="25"/>
      <c r="J25" s="25"/>
      <c r="K25" s="25">
        <v>53.82</v>
      </c>
      <c r="L25" s="25">
        <v>2800</v>
      </c>
      <c r="M25" s="24">
        <f t="shared" si="0"/>
        <v>61.37</v>
      </c>
      <c r="N25" s="26">
        <f t="shared" si="1"/>
        <v>171836</v>
      </c>
      <c r="O25" s="14">
        <f t="shared" si="2"/>
        <v>2700</v>
      </c>
    </row>
    <row r="26" spans="1:15" x14ac:dyDescent="0.25">
      <c r="A26" s="23">
        <v>3</v>
      </c>
      <c r="B26" s="24">
        <v>11</v>
      </c>
      <c r="C26" s="25">
        <v>2</v>
      </c>
      <c r="D26" s="25">
        <v>13.46</v>
      </c>
      <c r="E26" s="25">
        <v>2600</v>
      </c>
      <c r="F26" s="25"/>
      <c r="G26" s="25"/>
      <c r="H26" s="25"/>
      <c r="I26" s="25"/>
      <c r="J26" s="25"/>
      <c r="K26" s="25">
        <v>57.85</v>
      </c>
      <c r="L26" s="25">
        <v>2600</v>
      </c>
      <c r="M26" s="24">
        <f t="shared" si="0"/>
        <v>71.31</v>
      </c>
      <c r="N26" s="26">
        <f t="shared" si="1"/>
        <v>185406</v>
      </c>
      <c r="O26" s="14">
        <f t="shared" si="2"/>
        <v>2800</v>
      </c>
    </row>
    <row r="27" spans="1:15" ht="15.75" thickBot="1" x14ac:dyDescent="0.3">
      <c r="A27" s="27">
        <v>3</v>
      </c>
      <c r="B27" s="28">
        <v>12</v>
      </c>
      <c r="C27" s="29">
        <v>1</v>
      </c>
      <c r="D27" s="29">
        <v>9.02</v>
      </c>
      <c r="E27" s="29">
        <v>2600</v>
      </c>
      <c r="F27" s="29"/>
      <c r="G27" s="29"/>
      <c r="H27" s="29"/>
      <c r="I27" s="29"/>
      <c r="J27" s="29"/>
      <c r="K27" s="29">
        <v>39.28</v>
      </c>
      <c r="L27" s="29">
        <v>2600</v>
      </c>
      <c r="M27" s="28">
        <f t="shared" si="0"/>
        <v>48.3</v>
      </c>
      <c r="N27" s="30">
        <f t="shared" si="1"/>
        <v>125579.99999999999</v>
      </c>
      <c r="O27" s="14">
        <f t="shared" si="2"/>
        <v>2800</v>
      </c>
    </row>
    <row r="28" spans="1:15" ht="15.75" thickBot="1" x14ac:dyDescent="0.3">
      <c r="A28" s="116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8"/>
      <c r="O28" s="14">
        <f t="shared" si="2"/>
        <v>2600</v>
      </c>
    </row>
    <row r="29" spans="1:15" x14ac:dyDescent="0.25">
      <c r="A29" s="4">
        <v>4</v>
      </c>
      <c r="B29" s="5">
        <v>13</v>
      </c>
      <c r="C29" s="6">
        <v>2</v>
      </c>
      <c r="D29" s="6">
        <v>18.52</v>
      </c>
      <c r="E29" s="6">
        <v>2600</v>
      </c>
      <c r="F29" s="6"/>
      <c r="G29" s="6"/>
      <c r="H29" s="6">
        <v>43.28</v>
      </c>
      <c r="I29" s="6">
        <v>1300</v>
      </c>
      <c r="J29" s="6">
        <v>6.82</v>
      </c>
      <c r="K29" s="6">
        <v>77.83</v>
      </c>
      <c r="L29" s="6">
        <v>2600</v>
      </c>
      <c r="M29" s="5">
        <f>K29+D29+H29+J29</f>
        <v>146.44999999999999</v>
      </c>
      <c r="N29" s="7">
        <f>(D29*E29)+(H29*I29)+(J29*L29)+(K29*L29)</f>
        <v>324506</v>
      </c>
      <c r="O29" s="14">
        <f t="shared" si="2"/>
        <v>2600</v>
      </c>
    </row>
    <row r="30" spans="1:15" x14ac:dyDescent="0.25">
      <c r="A30" s="9">
        <v>4</v>
      </c>
      <c r="B30" s="10">
        <v>14</v>
      </c>
      <c r="C30" s="11">
        <v>3</v>
      </c>
      <c r="D30" s="11">
        <v>11.29</v>
      </c>
      <c r="E30" s="11">
        <v>2800</v>
      </c>
      <c r="F30" s="11"/>
      <c r="G30" s="11"/>
      <c r="H30" s="11">
        <v>34.659999999999997</v>
      </c>
      <c r="I30" s="11">
        <v>1400</v>
      </c>
      <c r="J30" s="11">
        <v>7.51</v>
      </c>
      <c r="K30" s="11">
        <v>81.59</v>
      </c>
      <c r="L30" s="11">
        <v>2800</v>
      </c>
      <c r="M30" s="10">
        <f t="shared" ref="M30:M32" si="3">K30+D30+H30+J30</f>
        <v>135.04999999999998</v>
      </c>
      <c r="N30" s="12">
        <f t="shared" ref="N30:N31" si="4">(D30*E30)+(H30*I30)+(J30*L30)+(K30*L30)</f>
        <v>329616</v>
      </c>
      <c r="O30" s="14"/>
    </row>
    <row r="31" spans="1:15" x14ac:dyDescent="0.25">
      <c r="A31" s="9">
        <v>4</v>
      </c>
      <c r="B31" s="10">
        <v>15</v>
      </c>
      <c r="C31" s="11">
        <v>3</v>
      </c>
      <c r="D31" s="11">
        <v>20.49</v>
      </c>
      <c r="E31" s="11">
        <v>2600</v>
      </c>
      <c r="F31" s="11"/>
      <c r="G31" s="11"/>
      <c r="H31" s="11">
        <v>75.56</v>
      </c>
      <c r="I31" s="11">
        <v>1300</v>
      </c>
      <c r="J31" s="11">
        <v>9.4700000000000006</v>
      </c>
      <c r="K31" s="11">
        <v>112.3</v>
      </c>
      <c r="L31" s="11">
        <v>2600</v>
      </c>
      <c r="M31" s="10">
        <f t="shared" si="3"/>
        <v>217.82</v>
      </c>
      <c r="N31" s="12">
        <f t="shared" si="4"/>
        <v>468104</v>
      </c>
      <c r="O31" s="14">
        <f t="shared" ref="O31:O34" si="5">N29/M29</f>
        <v>2215.8142710822808</v>
      </c>
    </row>
    <row r="32" spans="1:15" ht="15.75" thickBot="1" x14ac:dyDescent="0.3">
      <c r="A32" s="15">
        <v>4</v>
      </c>
      <c r="B32" s="16">
        <v>16</v>
      </c>
      <c r="C32" s="17">
        <v>1</v>
      </c>
      <c r="D32" s="17">
        <v>9.5399999999999991</v>
      </c>
      <c r="E32" s="17">
        <v>2800</v>
      </c>
      <c r="F32" s="17"/>
      <c r="G32" s="17"/>
      <c r="H32" s="17"/>
      <c r="I32" s="17"/>
      <c r="J32" s="17"/>
      <c r="K32" s="17">
        <v>39.28</v>
      </c>
      <c r="L32" s="17">
        <v>2900</v>
      </c>
      <c r="M32" s="16">
        <f t="shared" si="3"/>
        <v>48.82</v>
      </c>
      <c r="N32" s="18">
        <f>(D32*E32)+(H32*I32)+(J32*L32)+(K32*L32)</f>
        <v>140624</v>
      </c>
      <c r="O32" s="14">
        <f t="shared" si="5"/>
        <v>2440.696038504258</v>
      </c>
    </row>
    <row r="33" spans="1:15" ht="15.75" thickBot="1" x14ac:dyDescent="0.3">
      <c r="A33" s="119" t="s">
        <v>36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1"/>
      <c r="O33" s="14">
        <f t="shared" si="5"/>
        <v>2149.0404921494815</v>
      </c>
    </row>
    <row r="34" spans="1:15" x14ac:dyDescent="0.25">
      <c r="A34" s="31">
        <v>1</v>
      </c>
      <c r="B34" s="32">
        <v>1</v>
      </c>
      <c r="C34" s="33">
        <v>3</v>
      </c>
      <c r="D34" s="33"/>
      <c r="E34" s="33"/>
      <c r="F34" s="33">
        <v>159.09</v>
      </c>
      <c r="G34" s="33">
        <v>400</v>
      </c>
      <c r="H34" s="33"/>
      <c r="I34" s="33"/>
      <c r="J34" s="33"/>
      <c r="K34" s="33">
        <v>91.12</v>
      </c>
      <c r="L34" s="33">
        <v>2950</v>
      </c>
      <c r="M34" s="32">
        <f t="shared" ref="M34:M40" si="6">F34+K34</f>
        <v>250.21</v>
      </c>
      <c r="N34" s="34">
        <f>K34*L34+F34*G34</f>
        <v>332440</v>
      </c>
      <c r="O34" s="14">
        <f t="shared" si="5"/>
        <v>2880.458828349037</v>
      </c>
    </row>
    <row r="35" spans="1:15" x14ac:dyDescent="0.25">
      <c r="A35" s="35">
        <v>1</v>
      </c>
      <c r="B35" s="36">
        <v>2</v>
      </c>
      <c r="C35" s="37">
        <v>2</v>
      </c>
      <c r="D35" s="37"/>
      <c r="E35" s="37"/>
      <c r="F35" s="37">
        <v>120.92</v>
      </c>
      <c r="G35" s="37">
        <v>400</v>
      </c>
      <c r="H35" s="37"/>
      <c r="I35" s="37"/>
      <c r="J35" s="37"/>
      <c r="K35" s="37">
        <v>67.88</v>
      </c>
      <c r="L35" s="37">
        <v>3050</v>
      </c>
      <c r="M35" s="36">
        <f t="shared" si="6"/>
        <v>188.8</v>
      </c>
      <c r="N35" s="38">
        <f t="shared" ref="N35:N40" si="7">K35*L35+F35*G35</f>
        <v>255402</v>
      </c>
      <c r="O35" s="39"/>
    </row>
    <row r="36" spans="1:15" x14ac:dyDescent="0.25">
      <c r="A36" s="35">
        <v>1</v>
      </c>
      <c r="B36" s="36">
        <v>3</v>
      </c>
      <c r="C36" s="37">
        <v>3</v>
      </c>
      <c r="D36" s="37"/>
      <c r="E36" s="37"/>
      <c r="F36" s="37">
        <v>82.97</v>
      </c>
      <c r="G36" s="37">
        <v>400</v>
      </c>
      <c r="H36" s="37"/>
      <c r="I36" s="37"/>
      <c r="J36" s="37"/>
      <c r="K36" s="37">
        <v>92.82</v>
      </c>
      <c r="L36" s="37">
        <v>2800</v>
      </c>
      <c r="M36" s="36">
        <f t="shared" si="6"/>
        <v>175.79</v>
      </c>
      <c r="N36" s="38">
        <f t="shared" si="7"/>
        <v>293084</v>
      </c>
      <c r="O36" s="39">
        <f>N34/M34</f>
        <v>1328.6439390911635</v>
      </c>
    </row>
    <row r="37" spans="1:15" x14ac:dyDescent="0.25">
      <c r="A37" s="35">
        <v>1</v>
      </c>
      <c r="B37" s="36">
        <v>4</v>
      </c>
      <c r="C37" s="37">
        <v>2</v>
      </c>
      <c r="D37" s="37"/>
      <c r="E37" s="37"/>
      <c r="F37" s="37">
        <v>85.03</v>
      </c>
      <c r="G37" s="37">
        <v>400</v>
      </c>
      <c r="H37" s="37"/>
      <c r="I37" s="37"/>
      <c r="J37" s="37"/>
      <c r="K37" s="37">
        <v>67.069999999999993</v>
      </c>
      <c r="L37" s="37">
        <v>2800</v>
      </c>
      <c r="M37" s="36">
        <f t="shared" si="6"/>
        <v>152.1</v>
      </c>
      <c r="N37" s="38">
        <f t="shared" si="7"/>
        <v>221807.99999999997</v>
      </c>
      <c r="O37" s="39">
        <f t="shared" ref="O37:O42" si="8">N35/M35</f>
        <v>1352.7648305084745</v>
      </c>
    </row>
    <row r="38" spans="1:15" x14ac:dyDescent="0.25">
      <c r="A38" s="35">
        <v>1</v>
      </c>
      <c r="B38" s="36">
        <v>5</v>
      </c>
      <c r="C38" s="37">
        <v>2</v>
      </c>
      <c r="D38" s="37"/>
      <c r="E38" s="37"/>
      <c r="F38" s="37">
        <v>126.85</v>
      </c>
      <c r="G38" s="37">
        <v>400</v>
      </c>
      <c r="H38" s="37"/>
      <c r="I38" s="37"/>
      <c r="J38" s="37"/>
      <c r="K38" s="37">
        <v>65.650000000000006</v>
      </c>
      <c r="L38" s="37">
        <v>2700</v>
      </c>
      <c r="M38" s="36">
        <f t="shared" si="6"/>
        <v>192.5</v>
      </c>
      <c r="N38" s="38">
        <f t="shared" si="7"/>
        <v>227995.00000000003</v>
      </c>
      <c r="O38" s="39">
        <f t="shared" si="8"/>
        <v>1667.2393196427556</v>
      </c>
    </row>
    <row r="39" spans="1:15" x14ac:dyDescent="0.25">
      <c r="A39" s="35">
        <v>1</v>
      </c>
      <c r="B39" s="36">
        <v>6</v>
      </c>
      <c r="C39" s="37">
        <v>3</v>
      </c>
      <c r="D39" s="37"/>
      <c r="E39" s="37"/>
      <c r="F39" s="37">
        <v>141.46</v>
      </c>
      <c r="G39" s="37">
        <v>400</v>
      </c>
      <c r="H39" s="37"/>
      <c r="I39" s="37"/>
      <c r="J39" s="37"/>
      <c r="K39" s="37">
        <v>74.599999999999994</v>
      </c>
      <c r="L39" s="37">
        <v>2700</v>
      </c>
      <c r="M39" s="36">
        <f t="shared" si="6"/>
        <v>216.06</v>
      </c>
      <c r="N39" s="38">
        <f t="shared" si="7"/>
        <v>258003.99999999997</v>
      </c>
      <c r="O39" s="39">
        <f t="shared" si="8"/>
        <v>1458.3037475345166</v>
      </c>
    </row>
    <row r="40" spans="1:15" ht="15.75" thickBot="1" x14ac:dyDescent="0.3">
      <c r="A40" s="40">
        <v>1</v>
      </c>
      <c r="B40" s="41">
        <v>7</v>
      </c>
      <c r="C40" s="42">
        <v>2</v>
      </c>
      <c r="D40" s="42"/>
      <c r="E40" s="42"/>
      <c r="F40" s="42">
        <v>77.69</v>
      </c>
      <c r="G40" s="42">
        <v>400</v>
      </c>
      <c r="H40" s="42"/>
      <c r="I40" s="42"/>
      <c r="J40" s="42"/>
      <c r="K40" s="42">
        <v>52.69</v>
      </c>
      <c r="L40" s="42">
        <v>2900</v>
      </c>
      <c r="M40" s="41">
        <f t="shared" si="6"/>
        <v>130.38</v>
      </c>
      <c r="N40" s="43">
        <f t="shared" si="7"/>
        <v>183877</v>
      </c>
      <c r="O40" s="39">
        <f t="shared" si="8"/>
        <v>1184.3896103896107</v>
      </c>
    </row>
    <row r="41" spans="1:15" ht="5.25" customHeight="1" thickBot="1" x14ac:dyDescent="0.3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5"/>
      <c r="N41" s="47"/>
      <c r="O41" s="39">
        <f t="shared" si="8"/>
        <v>1194.1312598352308</v>
      </c>
    </row>
    <row r="42" spans="1:15" x14ac:dyDescent="0.25">
      <c r="A42" s="49">
        <v>2</v>
      </c>
      <c r="B42" s="48">
        <v>8</v>
      </c>
      <c r="C42" s="49">
        <v>3</v>
      </c>
      <c r="D42" s="49">
        <v>20.75</v>
      </c>
      <c r="E42" s="49">
        <v>2800</v>
      </c>
      <c r="F42" s="49"/>
      <c r="G42" s="49"/>
      <c r="H42" s="49"/>
      <c r="I42" s="49"/>
      <c r="J42" s="49"/>
      <c r="K42" s="49">
        <v>91.12</v>
      </c>
      <c r="L42" s="49">
        <v>2800</v>
      </c>
      <c r="M42" s="48">
        <f t="shared" ref="M42:M48" si="9">F42+K42+D42</f>
        <v>111.87</v>
      </c>
      <c r="N42" s="50">
        <f>M42*L42</f>
        <v>313236</v>
      </c>
      <c r="O42" s="39">
        <f t="shared" si="8"/>
        <v>1410.315999386409</v>
      </c>
    </row>
    <row r="43" spans="1:15" x14ac:dyDescent="0.25">
      <c r="A43" s="52">
        <v>2</v>
      </c>
      <c r="B43" s="51">
        <v>9</v>
      </c>
      <c r="C43" s="52">
        <v>2</v>
      </c>
      <c r="D43" s="52">
        <v>11.79</v>
      </c>
      <c r="E43" s="52">
        <v>3050</v>
      </c>
      <c r="F43" s="52"/>
      <c r="G43" s="52"/>
      <c r="H43" s="52"/>
      <c r="I43" s="52"/>
      <c r="J43" s="52"/>
      <c r="K43" s="52">
        <v>67.98</v>
      </c>
      <c r="L43" s="52">
        <v>3050</v>
      </c>
      <c r="M43" s="51">
        <f t="shared" si="9"/>
        <v>79.77000000000001</v>
      </c>
      <c r="N43" s="53">
        <f t="shared" ref="N43:N48" si="10">M43*L43</f>
        <v>243298.50000000003</v>
      </c>
      <c r="O43" s="39"/>
    </row>
    <row r="44" spans="1:15" x14ac:dyDescent="0.25">
      <c r="A44" s="52">
        <v>2</v>
      </c>
      <c r="B44" s="51">
        <v>10</v>
      </c>
      <c r="C44" s="52">
        <v>3</v>
      </c>
      <c r="D44" s="52">
        <v>10.99</v>
      </c>
      <c r="E44" s="52">
        <v>2800</v>
      </c>
      <c r="F44" s="52"/>
      <c r="G44" s="52"/>
      <c r="H44" s="52"/>
      <c r="I44" s="52"/>
      <c r="J44" s="52"/>
      <c r="K44" s="52">
        <v>92.96</v>
      </c>
      <c r="L44" s="52">
        <v>2800</v>
      </c>
      <c r="M44" s="51">
        <f t="shared" si="9"/>
        <v>103.94999999999999</v>
      </c>
      <c r="N44" s="53">
        <f t="shared" si="10"/>
        <v>291059.99999999994</v>
      </c>
      <c r="O44" s="39">
        <f>N42/M42</f>
        <v>2800</v>
      </c>
    </row>
    <row r="45" spans="1:15" x14ac:dyDescent="0.25">
      <c r="A45" s="52">
        <v>2</v>
      </c>
      <c r="B45" s="51">
        <v>11</v>
      </c>
      <c r="C45" s="52">
        <v>2</v>
      </c>
      <c r="D45" s="52">
        <v>4.29</v>
      </c>
      <c r="E45" s="52">
        <v>2900</v>
      </c>
      <c r="F45" s="52"/>
      <c r="G45" s="52"/>
      <c r="H45" s="52"/>
      <c r="I45" s="52"/>
      <c r="J45" s="52"/>
      <c r="K45" s="52">
        <v>67</v>
      </c>
      <c r="L45" s="52">
        <v>2800</v>
      </c>
      <c r="M45" s="51">
        <f t="shared" si="9"/>
        <v>71.290000000000006</v>
      </c>
      <c r="N45" s="53">
        <f t="shared" si="10"/>
        <v>199612.00000000003</v>
      </c>
      <c r="O45" s="39">
        <f t="shared" ref="O45:O50" si="11">N43/M43</f>
        <v>3050</v>
      </c>
    </row>
    <row r="46" spans="1:15" x14ac:dyDescent="0.25">
      <c r="A46" s="52">
        <v>2</v>
      </c>
      <c r="B46" s="51">
        <v>12</v>
      </c>
      <c r="C46" s="52">
        <v>2</v>
      </c>
      <c r="D46" s="52">
        <v>13.29</v>
      </c>
      <c r="E46" s="52">
        <v>2700</v>
      </c>
      <c r="F46" s="52"/>
      <c r="G46" s="52"/>
      <c r="H46" s="52"/>
      <c r="I46" s="52"/>
      <c r="J46" s="52"/>
      <c r="K46" s="52">
        <v>65.73</v>
      </c>
      <c r="L46" s="52">
        <v>2700</v>
      </c>
      <c r="M46" s="51">
        <f t="shared" si="9"/>
        <v>79.02000000000001</v>
      </c>
      <c r="N46" s="53">
        <f t="shared" si="10"/>
        <v>213354.00000000003</v>
      </c>
      <c r="O46" s="39">
        <f t="shared" si="11"/>
        <v>2799.9999999999995</v>
      </c>
    </row>
    <row r="47" spans="1:15" x14ac:dyDescent="0.25">
      <c r="A47" s="55">
        <v>2</v>
      </c>
      <c r="B47" s="54">
        <v>13</v>
      </c>
      <c r="C47" s="55">
        <v>3</v>
      </c>
      <c r="D47" s="55">
        <v>12.39</v>
      </c>
      <c r="E47" s="55">
        <v>2700</v>
      </c>
      <c r="F47" s="55"/>
      <c r="G47" s="55"/>
      <c r="H47" s="55"/>
      <c r="I47" s="55"/>
      <c r="J47" s="55"/>
      <c r="K47" s="55">
        <v>74.760000000000005</v>
      </c>
      <c r="L47" s="55">
        <v>2700</v>
      </c>
      <c r="M47" s="54">
        <f t="shared" si="9"/>
        <v>87.15</v>
      </c>
      <c r="N47" s="56">
        <f t="shared" si="10"/>
        <v>235305.00000000003</v>
      </c>
      <c r="O47" s="39">
        <f t="shared" si="11"/>
        <v>2800</v>
      </c>
    </row>
    <row r="48" spans="1:15" ht="15.75" thickBot="1" x14ac:dyDescent="0.3">
      <c r="A48" s="90">
        <v>2</v>
      </c>
      <c r="B48" s="57">
        <v>14</v>
      </c>
      <c r="C48" s="58">
        <v>3</v>
      </c>
      <c r="D48" s="58">
        <v>7.82</v>
      </c>
      <c r="E48" s="58">
        <v>2900</v>
      </c>
      <c r="F48" s="58"/>
      <c r="G48" s="58"/>
      <c r="H48" s="58"/>
      <c r="I48" s="58"/>
      <c r="J48" s="58"/>
      <c r="K48" s="58">
        <v>73.39</v>
      </c>
      <c r="L48" s="58">
        <v>2900</v>
      </c>
      <c r="M48" s="57">
        <f t="shared" si="9"/>
        <v>81.210000000000008</v>
      </c>
      <c r="N48" s="59">
        <f t="shared" si="10"/>
        <v>235509.00000000003</v>
      </c>
      <c r="O48" s="39">
        <f t="shared" si="11"/>
        <v>2700</v>
      </c>
    </row>
    <row r="49" spans="1:15" ht="15.75" thickBot="1" x14ac:dyDescent="0.3">
      <c r="A49" s="44"/>
      <c r="B49" s="4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5"/>
      <c r="N49" s="47"/>
      <c r="O49" s="39">
        <f t="shared" si="11"/>
        <v>2700</v>
      </c>
    </row>
    <row r="50" spans="1:15" x14ac:dyDescent="0.25">
      <c r="A50" s="33">
        <v>3</v>
      </c>
      <c r="B50" s="32">
        <v>15</v>
      </c>
      <c r="C50" s="33">
        <v>3</v>
      </c>
      <c r="D50" s="33">
        <v>19.96</v>
      </c>
      <c r="E50" s="33">
        <v>2800</v>
      </c>
      <c r="F50" s="33"/>
      <c r="G50" s="33"/>
      <c r="H50" s="33"/>
      <c r="I50" s="33"/>
      <c r="J50" s="33"/>
      <c r="K50" s="33">
        <v>91.12</v>
      </c>
      <c r="L50" s="33">
        <v>2800</v>
      </c>
      <c r="M50" s="32">
        <f t="shared" ref="M50:M56" si="12">K50+D50</f>
        <v>111.08000000000001</v>
      </c>
      <c r="N50" s="34">
        <f>L50*M50</f>
        <v>311024.00000000006</v>
      </c>
      <c r="O50" s="39">
        <f t="shared" si="11"/>
        <v>2900</v>
      </c>
    </row>
    <row r="51" spans="1:15" x14ac:dyDescent="0.25">
      <c r="A51" s="35">
        <v>3</v>
      </c>
      <c r="B51" s="36">
        <v>16</v>
      </c>
      <c r="C51" s="37">
        <v>2</v>
      </c>
      <c r="D51" s="37">
        <v>11.79</v>
      </c>
      <c r="E51" s="37">
        <v>3050</v>
      </c>
      <c r="F51" s="37"/>
      <c r="G51" s="37"/>
      <c r="H51" s="37"/>
      <c r="I51" s="37"/>
      <c r="J51" s="37"/>
      <c r="K51" s="37">
        <v>67.66</v>
      </c>
      <c r="L51" s="37">
        <v>3050</v>
      </c>
      <c r="M51" s="36">
        <f t="shared" si="12"/>
        <v>79.449999999999989</v>
      </c>
      <c r="N51" s="38">
        <f>L51*M51</f>
        <v>242322.49999999997</v>
      </c>
      <c r="O51" s="39"/>
    </row>
    <row r="52" spans="1:15" x14ac:dyDescent="0.25">
      <c r="A52" s="93">
        <v>3</v>
      </c>
      <c r="B52" s="134">
        <v>17</v>
      </c>
      <c r="C52" s="93">
        <v>3</v>
      </c>
      <c r="D52" s="93">
        <v>11.79</v>
      </c>
      <c r="E52" s="93">
        <v>2800</v>
      </c>
      <c r="F52" s="93"/>
      <c r="G52" s="93"/>
      <c r="H52" s="93"/>
      <c r="I52" s="93"/>
      <c r="J52" s="93"/>
      <c r="K52" s="93">
        <v>92.82</v>
      </c>
      <c r="L52" s="93">
        <v>2800</v>
      </c>
      <c r="M52" s="134">
        <f t="shared" si="12"/>
        <v>104.60999999999999</v>
      </c>
      <c r="N52" s="60">
        <f t="shared" ref="N52:N56" si="13">L52*M52</f>
        <v>292907.99999999994</v>
      </c>
      <c r="O52" s="39">
        <f>N50/M50</f>
        <v>2800</v>
      </c>
    </row>
    <row r="53" spans="1:15" x14ac:dyDescent="0.25">
      <c r="A53" s="33">
        <v>3</v>
      </c>
      <c r="B53" s="36">
        <v>18</v>
      </c>
      <c r="C53" s="37">
        <v>2</v>
      </c>
      <c r="D53" s="37">
        <v>4.29</v>
      </c>
      <c r="E53" s="37">
        <v>2700</v>
      </c>
      <c r="F53" s="37"/>
      <c r="G53" s="37"/>
      <c r="H53" s="37"/>
      <c r="I53" s="37"/>
      <c r="J53" s="37"/>
      <c r="K53" s="37">
        <v>66.77</v>
      </c>
      <c r="L53" s="37">
        <v>2700</v>
      </c>
      <c r="M53" s="36">
        <f t="shared" si="12"/>
        <v>71.06</v>
      </c>
      <c r="N53" s="38">
        <f t="shared" si="13"/>
        <v>191862</v>
      </c>
      <c r="O53" s="39">
        <f t="shared" ref="O53:O58" si="14">N51/M51</f>
        <v>3050</v>
      </c>
    </row>
    <row r="54" spans="1:15" x14ac:dyDescent="0.25">
      <c r="A54" s="93">
        <v>3</v>
      </c>
      <c r="B54" s="54">
        <v>19</v>
      </c>
      <c r="C54" s="55">
        <v>2</v>
      </c>
      <c r="D54" s="55">
        <v>12.49</v>
      </c>
      <c r="E54" s="55">
        <v>2700</v>
      </c>
      <c r="F54" s="55"/>
      <c r="G54" s="55"/>
      <c r="H54" s="55"/>
      <c r="I54" s="55"/>
      <c r="J54" s="55"/>
      <c r="K54" s="55">
        <v>65.73</v>
      </c>
      <c r="L54" s="55">
        <v>2700</v>
      </c>
      <c r="M54" s="54">
        <f t="shared" si="12"/>
        <v>78.22</v>
      </c>
      <c r="N54" s="56">
        <f t="shared" si="13"/>
        <v>211194</v>
      </c>
      <c r="O54" s="39">
        <f t="shared" si="14"/>
        <v>2800</v>
      </c>
    </row>
    <row r="55" spans="1:15" x14ac:dyDescent="0.25">
      <c r="A55" s="33">
        <v>3</v>
      </c>
      <c r="B55" s="36">
        <v>20</v>
      </c>
      <c r="C55" s="37">
        <v>3</v>
      </c>
      <c r="D55" s="37">
        <v>12.39</v>
      </c>
      <c r="E55" s="37">
        <v>2700</v>
      </c>
      <c r="F55" s="37"/>
      <c r="G55" s="37"/>
      <c r="H55" s="37"/>
      <c r="I55" s="37"/>
      <c r="J55" s="37"/>
      <c r="K55" s="37">
        <v>74.760000000000005</v>
      </c>
      <c r="L55" s="37">
        <v>2700</v>
      </c>
      <c r="M55" s="36">
        <f t="shared" si="12"/>
        <v>87.15</v>
      </c>
      <c r="N55" s="38">
        <f t="shared" si="13"/>
        <v>235305.00000000003</v>
      </c>
      <c r="O55" s="39">
        <f t="shared" si="14"/>
        <v>2700</v>
      </c>
    </row>
    <row r="56" spans="1:15" ht="15.75" thickBot="1" x14ac:dyDescent="0.3">
      <c r="A56" s="90">
        <v>3</v>
      </c>
      <c r="B56" s="57">
        <v>21</v>
      </c>
      <c r="C56" s="58">
        <v>3</v>
      </c>
      <c r="D56" s="58">
        <v>7.1</v>
      </c>
      <c r="E56" s="58">
        <v>2900</v>
      </c>
      <c r="F56" s="58"/>
      <c r="G56" s="58"/>
      <c r="H56" s="58"/>
      <c r="I56" s="58"/>
      <c r="J56" s="58"/>
      <c r="K56" s="58">
        <v>73.13</v>
      </c>
      <c r="L56" s="58">
        <v>2900</v>
      </c>
      <c r="M56" s="57">
        <f t="shared" si="12"/>
        <v>80.22999999999999</v>
      </c>
      <c r="N56" s="59">
        <f t="shared" si="13"/>
        <v>232666.99999999997</v>
      </c>
      <c r="O56" s="39">
        <f t="shared" si="14"/>
        <v>2700</v>
      </c>
    </row>
    <row r="57" spans="1:15" ht="15.75" thickBot="1" x14ac:dyDescent="0.3">
      <c r="A57" s="44"/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5"/>
      <c r="N57" s="47"/>
      <c r="O57" s="39">
        <f t="shared" si="14"/>
        <v>2700</v>
      </c>
    </row>
    <row r="58" spans="1:15" x14ac:dyDescent="0.25">
      <c r="A58" s="49">
        <v>4</v>
      </c>
      <c r="B58" s="48">
        <v>22</v>
      </c>
      <c r="C58" s="49">
        <v>3</v>
      </c>
      <c r="D58" s="49">
        <v>19.96</v>
      </c>
      <c r="E58" s="49">
        <v>2700</v>
      </c>
      <c r="F58" s="49"/>
      <c r="G58" s="49"/>
      <c r="H58" s="49">
        <v>48.8</v>
      </c>
      <c r="I58" s="49">
        <f>L58/2</f>
        <v>1350</v>
      </c>
      <c r="J58" s="49">
        <v>10.25</v>
      </c>
      <c r="K58" s="49">
        <v>91.11</v>
      </c>
      <c r="L58" s="49">
        <v>2700</v>
      </c>
      <c r="M58" s="48">
        <f>K58+H58+D58+J58</f>
        <v>170.12</v>
      </c>
      <c r="N58" s="50">
        <f>(D58*E58)+(H58*I58)+(K58*L58)+(J58*L58)</f>
        <v>393444</v>
      </c>
      <c r="O58" s="39">
        <f t="shared" si="14"/>
        <v>2900</v>
      </c>
    </row>
    <row r="59" spans="1:15" x14ac:dyDescent="0.25">
      <c r="A59" s="91">
        <v>4</v>
      </c>
      <c r="B59" s="54">
        <v>23</v>
      </c>
      <c r="C59" s="55">
        <v>2</v>
      </c>
      <c r="D59" s="55">
        <v>11.79</v>
      </c>
      <c r="E59" s="55">
        <v>2900</v>
      </c>
      <c r="F59" s="55"/>
      <c r="G59" s="55"/>
      <c r="H59" s="55">
        <v>61.13</v>
      </c>
      <c r="I59" s="55">
        <f t="shared" ref="I59:I64" si="15">L59/2</f>
        <v>1450</v>
      </c>
      <c r="J59" s="55">
        <v>14.56</v>
      </c>
      <c r="K59" s="55">
        <v>67.61</v>
      </c>
      <c r="L59" s="55">
        <v>2900</v>
      </c>
      <c r="M59" s="54">
        <f t="shared" ref="M59:M63" si="16">K59+H59+D59+J59</f>
        <v>155.09</v>
      </c>
      <c r="N59" s="60">
        <f t="shared" ref="N59:N64" si="17">(D59*E59)+(H59*I59)+(K59*L59)+(J59*L59)</f>
        <v>361122.5</v>
      </c>
      <c r="O59" s="39"/>
    </row>
    <row r="60" spans="1:15" x14ac:dyDescent="0.25">
      <c r="A60" s="49">
        <v>4</v>
      </c>
      <c r="B60" s="51">
        <v>24</v>
      </c>
      <c r="C60" s="52">
        <v>3</v>
      </c>
      <c r="D60" s="52">
        <v>11.79</v>
      </c>
      <c r="E60" s="52">
        <v>2700</v>
      </c>
      <c r="F60" s="52"/>
      <c r="G60" s="52"/>
      <c r="H60" s="52">
        <v>67.75</v>
      </c>
      <c r="I60" s="52">
        <f t="shared" si="15"/>
        <v>1350</v>
      </c>
      <c r="J60" s="52">
        <v>15.96</v>
      </c>
      <c r="K60" s="52">
        <v>92.8</v>
      </c>
      <c r="L60" s="52">
        <v>2700</v>
      </c>
      <c r="M60" s="51">
        <f t="shared" si="16"/>
        <v>188.3</v>
      </c>
      <c r="N60" s="50">
        <f t="shared" si="17"/>
        <v>416947.5</v>
      </c>
      <c r="O60" s="39">
        <v>1997.9182437547313</v>
      </c>
    </row>
    <row r="61" spans="1:15" x14ac:dyDescent="0.25">
      <c r="A61" s="49">
        <v>4</v>
      </c>
      <c r="B61" s="51">
        <v>25</v>
      </c>
      <c r="C61" s="52">
        <v>2</v>
      </c>
      <c r="D61" s="52">
        <v>4.29</v>
      </c>
      <c r="E61" s="52">
        <v>2700</v>
      </c>
      <c r="F61" s="52"/>
      <c r="G61" s="52"/>
      <c r="H61" s="52">
        <v>24.38</v>
      </c>
      <c r="I61" s="52">
        <f t="shared" si="15"/>
        <v>1350</v>
      </c>
      <c r="J61" s="52">
        <v>13.49</v>
      </c>
      <c r="K61" s="52">
        <v>66.709999999999994</v>
      </c>
      <c r="L61" s="52">
        <v>2700</v>
      </c>
      <c r="M61" s="51">
        <f t="shared" si="16"/>
        <v>108.86999999999999</v>
      </c>
      <c r="N61" s="50">
        <f t="shared" si="17"/>
        <v>261035.99999999997</v>
      </c>
      <c r="O61" s="39">
        <v>2179.0029325513196</v>
      </c>
    </row>
    <row r="62" spans="1:15" x14ac:dyDescent="0.25">
      <c r="A62" s="135">
        <v>4</v>
      </c>
      <c r="B62" s="51">
        <v>26</v>
      </c>
      <c r="C62" s="52">
        <v>2</v>
      </c>
      <c r="D62" s="52">
        <v>12.49</v>
      </c>
      <c r="E62" s="52">
        <v>2700</v>
      </c>
      <c r="F62" s="52"/>
      <c r="G62" s="52"/>
      <c r="H62" s="52">
        <v>25.18</v>
      </c>
      <c r="I62" s="52">
        <f t="shared" si="15"/>
        <v>1350</v>
      </c>
      <c r="J62" s="52">
        <v>6.79</v>
      </c>
      <c r="K62" s="52">
        <v>65.67</v>
      </c>
      <c r="L62" s="52">
        <v>2700</v>
      </c>
      <c r="M62" s="51">
        <f t="shared" si="16"/>
        <v>110.13</v>
      </c>
      <c r="N62" s="50">
        <f t="shared" si="17"/>
        <v>263358</v>
      </c>
      <c r="O62" s="39">
        <v>2055.3244592346091</v>
      </c>
    </row>
    <row r="63" spans="1:15" x14ac:dyDescent="0.25">
      <c r="A63" s="49">
        <v>4</v>
      </c>
      <c r="B63" s="51">
        <v>27</v>
      </c>
      <c r="C63" s="52">
        <v>3</v>
      </c>
      <c r="D63" s="52">
        <v>11.87</v>
      </c>
      <c r="E63" s="52">
        <v>2700</v>
      </c>
      <c r="F63" s="52"/>
      <c r="G63" s="52"/>
      <c r="H63" s="52">
        <v>33.770000000000003</v>
      </c>
      <c r="I63" s="52">
        <f t="shared" si="15"/>
        <v>1350</v>
      </c>
      <c r="J63" s="52">
        <v>15.29</v>
      </c>
      <c r="K63" s="52">
        <v>74.760000000000005</v>
      </c>
      <c r="L63" s="52">
        <v>2700</v>
      </c>
      <c r="M63" s="51">
        <f t="shared" si="16"/>
        <v>135.69</v>
      </c>
      <c r="N63" s="50">
        <f t="shared" si="17"/>
        <v>320773.5</v>
      </c>
      <c r="O63" s="39">
        <v>2401.3998564249819</v>
      </c>
    </row>
    <row r="64" spans="1:15" ht="15.75" thickBot="1" x14ac:dyDescent="0.3">
      <c r="A64" s="49">
        <v>4</v>
      </c>
      <c r="B64" s="61">
        <v>28</v>
      </c>
      <c r="C64" s="62">
        <v>3</v>
      </c>
      <c r="D64" s="62">
        <v>7.02</v>
      </c>
      <c r="E64" s="62">
        <v>2900</v>
      </c>
      <c r="F64" s="62"/>
      <c r="G64" s="62"/>
      <c r="H64" s="62">
        <v>47.78</v>
      </c>
      <c r="I64" s="62">
        <f t="shared" si="15"/>
        <v>1450</v>
      </c>
      <c r="J64" s="62">
        <v>6.87</v>
      </c>
      <c r="K64" s="62">
        <v>73.13</v>
      </c>
      <c r="L64" s="62">
        <v>2900</v>
      </c>
      <c r="M64" s="61">
        <f>K64+H64+D64+J64</f>
        <v>134.79999999999998</v>
      </c>
      <c r="N64" s="63">
        <f t="shared" si="17"/>
        <v>321639</v>
      </c>
      <c r="O64" s="39">
        <v>2478.125</v>
      </c>
    </row>
    <row r="65" spans="1:15" x14ac:dyDescent="0.25">
      <c r="A65" s="64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6"/>
      <c r="N65" s="66"/>
      <c r="O65" s="39"/>
    </row>
    <row r="66" spans="1:15" x14ac:dyDescent="0.25">
      <c r="A66" s="64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6"/>
      <c r="N66" s="66"/>
      <c r="O66" s="67"/>
    </row>
    <row r="67" spans="1:15" ht="15.75" thickBot="1" x14ac:dyDescent="0.3">
      <c r="A67" s="64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6"/>
      <c r="N67" s="66"/>
      <c r="O67" s="67"/>
    </row>
    <row r="68" spans="1:15" ht="15" customHeight="1" x14ac:dyDescent="0.25">
      <c r="A68" s="130" t="s">
        <v>37</v>
      </c>
      <c r="B68" s="130" t="s">
        <v>34</v>
      </c>
      <c r="C68" s="132" t="s">
        <v>38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68"/>
      <c r="O68" s="69" t="e">
        <f>#REF!/#REF!</f>
        <v>#REF!</v>
      </c>
    </row>
    <row r="69" spans="1:15" ht="15.75" thickBot="1" x14ac:dyDescent="0.3">
      <c r="A69" s="131"/>
      <c r="B69" s="131"/>
      <c r="C69" s="133"/>
      <c r="D69" s="1"/>
      <c r="E69" s="1"/>
      <c r="F69" s="1"/>
      <c r="G69" s="1"/>
      <c r="H69" s="1"/>
      <c r="I69" s="1"/>
      <c r="J69" s="1"/>
      <c r="K69" s="1"/>
      <c r="L69" s="1"/>
      <c r="M69" s="1"/>
      <c r="N69" s="70"/>
      <c r="O69" s="1"/>
    </row>
    <row r="70" spans="1:15" x14ac:dyDescent="0.25">
      <c r="A70" s="71">
        <v>1</v>
      </c>
      <c r="B70" s="72">
        <v>10000</v>
      </c>
      <c r="C70" s="73"/>
      <c r="D70" s="1"/>
      <c r="E70" s="1"/>
      <c r="F70" s="1"/>
      <c r="G70" s="1"/>
      <c r="H70" s="1"/>
      <c r="I70" s="1"/>
      <c r="J70" s="1"/>
      <c r="K70" s="1"/>
      <c r="L70" s="1"/>
      <c r="M70" s="1"/>
      <c r="N70" s="74"/>
      <c r="O70" s="1"/>
    </row>
    <row r="71" spans="1:15" x14ac:dyDescent="0.25">
      <c r="A71" s="71">
        <f t="shared" ref="A71:A131" si="18">A70+1</f>
        <v>2</v>
      </c>
      <c r="B71" s="75">
        <v>10000</v>
      </c>
      <c r="C71" s="76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5">
      <c r="A72" s="77">
        <f t="shared" si="18"/>
        <v>3</v>
      </c>
      <c r="B72" s="78">
        <v>10000</v>
      </c>
      <c r="C72" s="79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5">
      <c r="A73" s="77">
        <f t="shared" si="18"/>
        <v>4</v>
      </c>
      <c r="B73" s="78">
        <v>10000</v>
      </c>
      <c r="C73" s="79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5">
      <c r="A74" s="77">
        <f t="shared" si="18"/>
        <v>5</v>
      </c>
      <c r="B74" s="78">
        <v>10000</v>
      </c>
      <c r="C74" s="79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5">
      <c r="A75" s="77">
        <f t="shared" si="18"/>
        <v>6</v>
      </c>
      <c r="B75" s="78">
        <v>10000</v>
      </c>
      <c r="C75" s="79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25">
      <c r="A76" s="77">
        <f t="shared" si="18"/>
        <v>7</v>
      </c>
      <c r="B76" s="78">
        <v>10000</v>
      </c>
      <c r="C76" s="79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25">
      <c r="A77" s="77">
        <f t="shared" si="18"/>
        <v>8</v>
      </c>
      <c r="B77" s="78">
        <v>10000</v>
      </c>
      <c r="C77" s="79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5">
      <c r="A78" s="77">
        <f t="shared" si="18"/>
        <v>9</v>
      </c>
      <c r="B78" s="78">
        <v>10000</v>
      </c>
      <c r="C78" s="79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25">
      <c r="A79" s="77">
        <f t="shared" si="18"/>
        <v>10</v>
      </c>
      <c r="B79" s="78">
        <v>10000</v>
      </c>
      <c r="C79" s="79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5">
      <c r="A80" s="80">
        <f t="shared" si="18"/>
        <v>11</v>
      </c>
      <c r="B80" s="81">
        <v>10000</v>
      </c>
      <c r="C80" s="92" t="s">
        <v>39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80">
        <f t="shared" si="18"/>
        <v>12</v>
      </c>
      <c r="B81" s="81">
        <v>10000</v>
      </c>
      <c r="C81" s="92" t="s">
        <v>39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77">
        <f t="shared" si="18"/>
        <v>13</v>
      </c>
      <c r="B82" s="78">
        <v>10000</v>
      </c>
      <c r="C82" s="79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77">
        <f t="shared" si="18"/>
        <v>14</v>
      </c>
      <c r="B83" s="78">
        <v>10000</v>
      </c>
      <c r="C83" s="79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77">
        <f t="shared" si="18"/>
        <v>15</v>
      </c>
      <c r="B84" s="78">
        <v>10000</v>
      </c>
      <c r="C84" s="79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77">
        <f t="shared" si="18"/>
        <v>16</v>
      </c>
      <c r="B85" s="78">
        <v>10000</v>
      </c>
      <c r="C85" s="79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80">
        <f t="shared" si="18"/>
        <v>17</v>
      </c>
      <c r="B86" s="81">
        <v>10000</v>
      </c>
      <c r="C86" s="92" t="s">
        <v>39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80">
        <f t="shared" si="18"/>
        <v>18</v>
      </c>
      <c r="B87" s="81">
        <v>10000</v>
      </c>
      <c r="C87" s="92" t="s">
        <v>39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77">
        <f t="shared" si="18"/>
        <v>19</v>
      </c>
      <c r="B88" s="78">
        <v>10000</v>
      </c>
      <c r="C88" s="79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77">
        <f t="shared" si="18"/>
        <v>20</v>
      </c>
      <c r="B89" s="78">
        <v>10000</v>
      </c>
      <c r="C89" s="79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5">
      <c r="A90" s="77">
        <f t="shared" si="18"/>
        <v>21</v>
      </c>
      <c r="B90" s="78">
        <v>10000</v>
      </c>
      <c r="C90" s="79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5">
      <c r="A91" s="77">
        <f t="shared" si="18"/>
        <v>22</v>
      </c>
      <c r="B91" s="78">
        <v>10000</v>
      </c>
      <c r="C91" s="79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25">
      <c r="A92" s="77">
        <f t="shared" si="18"/>
        <v>23</v>
      </c>
      <c r="B92" s="78">
        <v>10000</v>
      </c>
      <c r="C92" s="79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5">
      <c r="A93" s="77">
        <f t="shared" si="18"/>
        <v>24</v>
      </c>
      <c r="B93" s="78">
        <v>10000</v>
      </c>
      <c r="C93" s="79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5">
      <c r="A94" s="77">
        <f t="shared" si="18"/>
        <v>25</v>
      </c>
      <c r="B94" s="78">
        <v>10000</v>
      </c>
      <c r="C94" s="79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25">
      <c r="A95" s="77">
        <f t="shared" si="18"/>
        <v>26</v>
      </c>
      <c r="B95" s="78">
        <v>10000</v>
      </c>
      <c r="C95" s="79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25">
      <c r="A96" s="77">
        <f t="shared" si="18"/>
        <v>27</v>
      </c>
      <c r="B96" s="78">
        <v>10000</v>
      </c>
      <c r="C96" s="79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25">
      <c r="A97" s="77">
        <f t="shared" si="18"/>
        <v>28</v>
      </c>
      <c r="B97" s="78">
        <v>10000</v>
      </c>
      <c r="C97" s="79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25">
      <c r="A98" s="77">
        <f t="shared" si="18"/>
        <v>29</v>
      </c>
      <c r="B98" s="78">
        <v>10000</v>
      </c>
      <c r="C98" s="79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25">
      <c r="A99" s="77">
        <f t="shared" si="18"/>
        <v>30</v>
      </c>
      <c r="B99" s="78">
        <v>10000</v>
      </c>
      <c r="C99" s="79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25">
      <c r="A100" s="77">
        <f t="shared" si="18"/>
        <v>31</v>
      </c>
      <c r="B100" s="78">
        <v>10000</v>
      </c>
      <c r="C100" s="79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25">
      <c r="A101" s="77">
        <f t="shared" si="18"/>
        <v>32</v>
      </c>
      <c r="B101" s="78">
        <v>10000</v>
      </c>
      <c r="C101" s="79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25">
      <c r="A102" s="80">
        <f t="shared" si="18"/>
        <v>33</v>
      </c>
      <c r="B102" s="81">
        <v>10000</v>
      </c>
      <c r="C102" s="92" t="s">
        <v>39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25">
      <c r="A103" s="80">
        <f t="shared" si="18"/>
        <v>34</v>
      </c>
      <c r="B103" s="81">
        <v>10000</v>
      </c>
      <c r="C103" s="92" t="s">
        <v>39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25">
      <c r="A104" s="77">
        <f t="shared" si="18"/>
        <v>35</v>
      </c>
      <c r="B104" s="78">
        <v>10000</v>
      </c>
      <c r="C104" s="79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25">
      <c r="A105" s="77">
        <f t="shared" si="18"/>
        <v>36</v>
      </c>
      <c r="B105" s="78">
        <v>10000</v>
      </c>
      <c r="C105" s="79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5">
      <c r="A106" s="77">
        <f t="shared" si="18"/>
        <v>37</v>
      </c>
      <c r="B106" s="78">
        <v>10000</v>
      </c>
      <c r="C106" s="79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5">
      <c r="A107" s="77">
        <f t="shared" si="18"/>
        <v>38</v>
      </c>
      <c r="B107" s="78">
        <v>10000</v>
      </c>
      <c r="C107" s="79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5">
      <c r="A108" s="77">
        <f t="shared" si="18"/>
        <v>39</v>
      </c>
      <c r="B108" s="78">
        <v>10000</v>
      </c>
      <c r="C108" s="79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25">
      <c r="A109" s="77">
        <f t="shared" si="18"/>
        <v>40</v>
      </c>
      <c r="B109" s="78">
        <v>10000</v>
      </c>
      <c r="C109" s="79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5">
      <c r="A110" s="77">
        <f t="shared" si="18"/>
        <v>41</v>
      </c>
      <c r="B110" s="78">
        <v>10000</v>
      </c>
      <c r="C110" s="79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 thickBot="1" x14ac:dyDescent="0.3">
      <c r="A111" s="77">
        <f t="shared" si="18"/>
        <v>42</v>
      </c>
      <c r="B111" s="82">
        <v>10000</v>
      </c>
      <c r="C111" s="8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25">
      <c r="A112" s="84">
        <f t="shared" si="18"/>
        <v>43</v>
      </c>
      <c r="B112" s="85">
        <v>10000</v>
      </c>
      <c r="C112" s="86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5">
      <c r="A113" s="84">
        <f t="shared" si="18"/>
        <v>44</v>
      </c>
      <c r="B113" s="87">
        <v>10000</v>
      </c>
      <c r="C113" s="79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5">
      <c r="A114" s="84">
        <f t="shared" si="18"/>
        <v>45</v>
      </c>
      <c r="B114" s="87">
        <v>10000</v>
      </c>
      <c r="C114" s="79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5">
      <c r="A115" s="84">
        <f t="shared" si="18"/>
        <v>46</v>
      </c>
      <c r="B115" s="87">
        <v>10000</v>
      </c>
      <c r="C115" s="79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5">
      <c r="A116" s="84">
        <f t="shared" si="18"/>
        <v>47</v>
      </c>
      <c r="B116" s="87">
        <v>10000</v>
      </c>
      <c r="C116" s="79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5">
      <c r="A117" s="84">
        <f t="shared" si="18"/>
        <v>48</v>
      </c>
      <c r="B117" s="87">
        <v>10000</v>
      </c>
      <c r="C117" s="79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25">
      <c r="A118" s="84">
        <f t="shared" si="18"/>
        <v>49</v>
      </c>
      <c r="B118" s="87">
        <v>10000</v>
      </c>
      <c r="C118" s="79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5">
      <c r="A119" s="84">
        <f t="shared" si="18"/>
        <v>50</v>
      </c>
      <c r="B119" s="87">
        <v>10000</v>
      </c>
      <c r="C119" s="79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5">
      <c r="A120" s="84">
        <f t="shared" si="18"/>
        <v>51</v>
      </c>
      <c r="B120" s="87">
        <v>10000</v>
      </c>
      <c r="C120" s="79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5">
      <c r="A121" s="84">
        <f t="shared" si="18"/>
        <v>52</v>
      </c>
      <c r="B121" s="87">
        <v>10000</v>
      </c>
      <c r="C121" s="79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5">
      <c r="A122" s="84">
        <f t="shared" si="18"/>
        <v>53</v>
      </c>
      <c r="B122" s="87">
        <v>10000</v>
      </c>
      <c r="C122" s="79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5">
      <c r="A123" s="84">
        <f t="shared" si="18"/>
        <v>54</v>
      </c>
      <c r="B123" s="87">
        <v>10000</v>
      </c>
      <c r="C123" s="79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25">
      <c r="A124" s="84">
        <f t="shared" si="18"/>
        <v>55</v>
      </c>
      <c r="B124" s="87">
        <v>10000</v>
      </c>
      <c r="C124" s="79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25">
      <c r="A125" s="84">
        <f t="shared" si="18"/>
        <v>56</v>
      </c>
      <c r="B125" s="87">
        <v>10000</v>
      </c>
      <c r="C125" s="79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25">
      <c r="A126" s="84">
        <f t="shared" si="18"/>
        <v>57</v>
      </c>
      <c r="B126" s="87">
        <v>10000</v>
      </c>
      <c r="C126" s="79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25">
      <c r="A127" s="84">
        <f t="shared" si="18"/>
        <v>58</v>
      </c>
      <c r="B127" s="87">
        <v>10000</v>
      </c>
      <c r="C127" s="79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25">
      <c r="A128" s="84">
        <f t="shared" si="18"/>
        <v>59</v>
      </c>
      <c r="B128" s="87">
        <v>10000</v>
      </c>
      <c r="C128" s="79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25">
      <c r="A129" s="84">
        <f t="shared" si="18"/>
        <v>60</v>
      </c>
      <c r="B129" s="87">
        <v>10000</v>
      </c>
      <c r="C129" s="79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25">
      <c r="A130" s="84">
        <f t="shared" si="18"/>
        <v>61</v>
      </c>
      <c r="B130" s="87">
        <v>10000</v>
      </c>
      <c r="C130" s="79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 thickBot="1" x14ac:dyDescent="0.3">
      <c r="A131" s="84">
        <f t="shared" si="18"/>
        <v>62</v>
      </c>
      <c r="B131" s="88">
        <v>10000</v>
      </c>
      <c r="C131" s="89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</sheetData>
  <mergeCells count="25">
    <mergeCell ref="A68:A69"/>
    <mergeCell ref="B68:B69"/>
    <mergeCell ref="C68:C69"/>
    <mergeCell ref="A13:N13"/>
    <mergeCell ref="O13:O14"/>
    <mergeCell ref="A14:N14"/>
    <mergeCell ref="A21:N21"/>
    <mergeCell ref="A28:N28"/>
    <mergeCell ref="A33:N33"/>
    <mergeCell ref="O11:O12"/>
    <mergeCell ref="A9:O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</mergeCells>
  <pageMargins left="0.7" right="0.7" top="0.75" bottom="0.75" header="0.3" footer="0.3"/>
  <pageSetup scale="8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LV</vt:lpstr>
      <vt:lpstr>RU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LauraR</dc:creator>
  <cp:lastModifiedBy>LudmilaB</cp:lastModifiedBy>
  <cp:lastPrinted>2014-04-23T10:21:38Z</cp:lastPrinted>
  <dcterms:created xsi:type="dcterms:W3CDTF">2014-04-09T08:33:49Z</dcterms:created>
  <dcterms:modified xsi:type="dcterms:W3CDTF">2014-04-24T11:43:51Z</dcterms:modified>
</cp:coreProperties>
</file>